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45" windowWidth="18555" windowHeight="7935"/>
  </bookViews>
  <sheets>
    <sheet name="Stavba" sheetId="1" r:id="rId1"/>
    <sheet name="SO.01 220616 KL" sheetId="2" r:id="rId2"/>
    <sheet name="SO.01 220616 Rek" sheetId="3" r:id="rId3"/>
    <sheet name="SO.01 220616 Pol" sheetId="4" r:id="rId4"/>
    <sheet name="SO.02 220616 KL" sheetId="5" r:id="rId5"/>
    <sheet name="SO.02 220616 Rek" sheetId="6" r:id="rId6"/>
    <sheet name="SO.02 220616 Pol" sheetId="7" r:id="rId7"/>
    <sheet name="SO.03 220616 KL" sheetId="8" r:id="rId8"/>
    <sheet name="SO.03 220616 Rek" sheetId="9" r:id="rId9"/>
    <sheet name="SO.03 220616 Pol" sheetId="10" r:id="rId10"/>
    <sheet name="SO.04 220616 KL" sheetId="11" r:id="rId11"/>
    <sheet name="SO.04 220616 Rek" sheetId="12" r:id="rId12"/>
    <sheet name="SO.04 220616 Pol" sheetId="13" r:id="rId13"/>
    <sheet name="SO.05.1 220616 KL" sheetId="14" r:id="rId14"/>
    <sheet name="SO.05.1 220616 Rek" sheetId="15" r:id="rId15"/>
    <sheet name="SO.05.1 220616 Pol" sheetId="16" r:id="rId16"/>
    <sheet name="SO.05.2 -4 220616 KL" sheetId="17" r:id="rId17"/>
    <sheet name="SO.05.2 -4 220616 Rek" sheetId="18" r:id="rId18"/>
    <sheet name="SO.05.2 -4 220616 Pol" sheetId="19" r:id="rId19"/>
    <sheet name="SO.05.5 220616 KL" sheetId="20" r:id="rId20"/>
    <sheet name="SO.05.5 220616 Rek" sheetId="21" r:id="rId21"/>
    <sheet name="SO.05.5 220616 Pol" sheetId="22" r:id="rId22"/>
    <sheet name="SO.05.6 220616 KL" sheetId="23" r:id="rId23"/>
    <sheet name="SO.05.6 220616 Rek" sheetId="24" r:id="rId24"/>
    <sheet name="SO.05.6 220616 Pol" sheetId="25" r:id="rId25"/>
    <sheet name="SO.05.7 220616 KL" sheetId="26" r:id="rId26"/>
    <sheet name="SO.05.7 220616 Rek" sheetId="27" r:id="rId27"/>
    <sheet name="SO.05.7 220616 Pol" sheetId="28" r:id="rId28"/>
    <sheet name="SO.06.1 220616 KL" sheetId="29" r:id="rId29"/>
    <sheet name="SO.06.1 220616 Rek" sheetId="30" r:id="rId30"/>
    <sheet name="SO.06.1 220616 Pol" sheetId="31" r:id="rId31"/>
    <sheet name="SO.06.2 220616 KL" sheetId="32" r:id="rId32"/>
    <sheet name="SO.06.2 220616 Rek" sheetId="33" r:id="rId33"/>
    <sheet name="SO.06.2 220616 Pol" sheetId="34" r:id="rId34"/>
    <sheet name="SO.07 220616 KL" sheetId="35" r:id="rId35"/>
    <sheet name="SO.07 220616 Rek" sheetId="36" r:id="rId36"/>
    <sheet name="SO.07 220616 Pol" sheetId="37" r:id="rId37"/>
    <sheet name="SO.08.1 220616 KL" sheetId="38" r:id="rId38"/>
    <sheet name="SO.08.1 220616 Rek" sheetId="39" r:id="rId39"/>
    <sheet name="SO.08.1 220616 Pol" sheetId="40" r:id="rId40"/>
    <sheet name="SO.08.2 -4 220616 KL" sheetId="41" r:id="rId41"/>
    <sheet name="SO.08.2 -4 220616 Rek" sheetId="42" r:id="rId42"/>
    <sheet name="SO.08.2 -4 220616 Pol" sheetId="43" r:id="rId43"/>
    <sheet name="SO.09 220616 KL" sheetId="44" r:id="rId44"/>
    <sheet name="SO.09 220616 Rek" sheetId="45" r:id="rId45"/>
    <sheet name="SO.09 220616 Pol" sheetId="46" r:id="rId46"/>
    <sheet name="SO.10 220616 KL" sheetId="47" r:id="rId47"/>
    <sheet name="SO.10 220616 Rek" sheetId="48" r:id="rId48"/>
    <sheet name="SO.10 220616 Pol" sheetId="49" r:id="rId49"/>
    <sheet name="SO.100 220616 KL" sheetId="50" r:id="rId50"/>
    <sheet name="SO.100 220616 Rek" sheetId="51" r:id="rId51"/>
    <sheet name="SO.100 220616 Pol" sheetId="52" r:id="rId52"/>
  </sheets>
  <definedNames>
    <definedName name="CelkemObjekty" localSheetId="0">Stavba!$F$47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'SO.01 220616 Pol'!$1:$6</definedName>
    <definedName name="_xlnm.Print_Titles" localSheetId="2">'SO.01 220616 Rek'!$1:$6</definedName>
    <definedName name="_xlnm.Print_Titles" localSheetId="6">'SO.02 220616 Pol'!$1:$6</definedName>
    <definedName name="_xlnm.Print_Titles" localSheetId="5">'SO.02 220616 Rek'!$1:$6</definedName>
    <definedName name="_xlnm.Print_Titles" localSheetId="9">'SO.03 220616 Pol'!$1:$6</definedName>
    <definedName name="_xlnm.Print_Titles" localSheetId="8">'SO.03 220616 Rek'!$1:$6</definedName>
    <definedName name="_xlnm.Print_Titles" localSheetId="12">'SO.04 220616 Pol'!$1:$6</definedName>
    <definedName name="_xlnm.Print_Titles" localSheetId="11">'SO.04 220616 Rek'!$1:$6</definedName>
    <definedName name="_xlnm.Print_Titles" localSheetId="15">'SO.05.1 220616 Pol'!$1:$6</definedName>
    <definedName name="_xlnm.Print_Titles" localSheetId="14">'SO.05.1 220616 Rek'!$1:$6</definedName>
    <definedName name="_xlnm.Print_Titles" localSheetId="18">'SO.05.2 -4 220616 Pol'!$1:$6</definedName>
    <definedName name="_xlnm.Print_Titles" localSheetId="17">'SO.05.2 -4 220616 Rek'!$1:$6</definedName>
    <definedName name="_xlnm.Print_Titles" localSheetId="21">'SO.05.5 220616 Pol'!$1:$6</definedName>
    <definedName name="_xlnm.Print_Titles" localSheetId="20">'SO.05.5 220616 Rek'!$1:$6</definedName>
    <definedName name="_xlnm.Print_Titles" localSheetId="24">'SO.05.6 220616 Pol'!$1:$6</definedName>
    <definedName name="_xlnm.Print_Titles" localSheetId="23">'SO.05.6 220616 Rek'!$1:$6</definedName>
    <definedName name="_xlnm.Print_Titles" localSheetId="27">'SO.05.7 220616 Pol'!$1:$6</definedName>
    <definedName name="_xlnm.Print_Titles" localSheetId="26">'SO.05.7 220616 Rek'!$1:$6</definedName>
    <definedName name="_xlnm.Print_Titles" localSheetId="30">'SO.06.1 220616 Pol'!$1:$6</definedName>
    <definedName name="_xlnm.Print_Titles" localSheetId="29">'SO.06.1 220616 Rek'!$1:$6</definedName>
    <definedName name="_xlnm.Print_Titles" localSheetId="33">'SO.06.2 220616 Pol'!$1:$6</definedName>
    <definedName name="_xlnm.Print_Titles" localSheetId="32">'SO.06.2 220616 Rek'!$1:$6</definedName>
    <definedName name="_xlnm.Print_Titles" localSheetId="36">'SO.07 220616 Pol'!$1:$6</definedName>
    <definedName name="_xlnm.Print_Titles" localSheetId="35">'SO.07 220616 Rek'!$1:$6</definedName>
    <definedName name="_xlnm.Print_Titles" localSheetId="39">'SO.08.1 220616 Pol'!$1:$6</definedName>
    <definedName name="_xlnm.Print_Titles" localSheetId="38">'SO.08.1 220616 Rek'!$1:$6</definedName>
    <definedName name="_xlnm.Print_Titles" localSheetId="42">'SO.08.2 -4 220616 Pol'!$1:$6</definedName>
    <definedName name="_xlnm.Print_Titles" localSheetId="41">'SO.08.2 -4 220616 Rek'!$1:$6</definedName>
    <definedName name="_xlnm.Print_Titles" localSheetId="45">'SO.09 220616 Pol'!$1:$6</definedName>
    <definedName name="_xlnm.Print_Titles" localSheetId="44">'SO.09 220616 Rek'!$1:$6</definedName>
    <definedName name="_xlnm.Print_Titles" localSheetId="48">'SO.10 220616 Pol'!$1:$6</definedName>
    <definedName name="_xlnm.Print_Titles" localSheetId="47">'SO.10 220616 Rek'!$1:$6</definedName>
    <definedName name="_xlnm.Print_Titles" localSheetId="51">'SO.100 220616 Pol'!$1:$6</definedName>
    <definedName name="_xlnm.Print_Titles" localSheetId="50">'SO.100 220616 Rek'!$1:$6</definedName>
    <definedName name="Objednatel" localSheetId="0">Stavba!$D$11</definedName>
    <definedName name="Objekt" localSheetId="0">Stavba!$B$29</definedName>
    <definedName name="_xlnm.Print_Area" localSheetId="1">'SO.01 220616 KL'!$A$1:$G$45</definedName>
    <definedName name="_xlnm.Print_Area" localSheetId="3">'SO.01 220616 Pol'!$A$1:$K$775</definedName>
    <definedName name="_xlnm.Print_Area" localSheetId="2">'SO.01 220616 Rek'!$A$1:$I$49</definedName>
    <definedName name="_xlnm.Print_Area" localSheetId="4">'SO.02 220616 KL'!$A$1:$G$45</definedName>
    <definedName name="_xlnm.Print_Area" localSheetId="6">'SO.02 220616 Pol'!$A$1:$K$380</definedName>
    <definedName name="_xlnm.Print_Area" localSheetId="5">'SO.02 220616 Rek'!$A$1:$I$44</definedName>
    <definedName name="_xlnm.Print_Area" localSheetId="7">'SO.03 220616 KL'!$A$1:$G$45</definedName>
    <definedName name="_xlnm.Print_Area" localSheetId="9">'SO.03 220616 Pol'!$A$1:$K$385</definedName>
    <definedName name="_xlnm.Print_Area" localSheetId="8">'SO.03 220616 Rek'!$A$1:$I$44</definedName>
    <definedName name="_xlnm.Print_Area" localSheetId="10">'SO.04 220616 KL'!$A$1:$G$45</definedName>
    <definedName name="_xlnm.Print_Area" localSheetId="12">'SO.04 220616 Pol'!$A$1:$K$583</definedName>
    <definedName name="_xlnm.Print_Area" localSheetId="11">'SO.04 220616 Rek'!$A$1:$I$48</definedName>
    <definedName name="_xlnm.Print_Area" localSheetId="13">'SO.05.1 220616 KL'!$A$1:$G$45</definedName>
    <definedName name="_xlnm.Print_Area" localSheetId="15">'SO.05.1 220616 Pol'!$A$1:$K$9</definedName>
    <definedName name="_xlnm.Print_Area" localSheetId="14">'SO.05.1 220616 Rek'!$A$1:$I$22</definedName>
    <definedName name="_xlnm.Print_Area" localSheetId="16">'SO.05.2 -4 220616 KL'!$A$1:$G$45</definedName>
    <definedName name="_xlnm.Print_Area" localSheetId="18">'SO.05.2 -4 220616 Pol'!$A$1:$K$12</definedName>
    <definedName name="_xlnm.Print_Area" localSheetId="17">'SO.05.2 -4 220616 Rek'!$A$1:$I$22</definedName>
    <definedName name="_xlnm.Print_Area" localSheetId="19">'SO.05.5 220616 KL'!$A$1:$G$45</definedName>
    <definedName name="_xlnm.Print_Area" localSheetId="21">'SO.05.5 220616 Pol'!$A$1:$K$12</definedName>
    <definedName name="_xlnm.Print_Area" localSheetId="20">'SO.05.5 220616 Rek'!$A$1:$I$22</definedName>
    <definedName name="_xlnm.Print_Area" localSheetId="22">'SO.05.6 220616 KL'!$A$1:$G$45</definedName>
    <definedName name="_xlnm.Print_Area" localSheetId="24">'SO.05.6 220616 Pol'!$A$1:$K$12</definedName>
    <definedName name="_xlnm.Print_Area" localSheetId="23">'SO.05.6 220616 Rek'!$A$1:$I$22</definedName>
    <definedName name="_xlnm.Print_Area" localSheetId="25">'SO.05.7 220616 KL'!$A$1:$G$45</definedName>
    <definedName name="_xlnm.Print_Area" localSheetId="27">'SO.05.7 220616 Pol'!$A$1:$K$12</definedName>
    <definedName name="_xlnm.Print_Area" localSheetId="26">'SO.05.7 220616 Rek'!$A$1:$I$22</definedName>
    <definedName name="_xlnm.Print_Area" localSheetId="28">'SO.06.1 220616 KL'!$A$1:$G$45</definedName>
    <definedName name="_xlnm.Print_Area" localSheetId="30">'SO.06.1 220616 Pol'!$A$1:$K$9</definedName>
    <definedName name="_xlnm.Print_Area" localSheetId="29">'SO.06.1 220616 Rek'!$A$1:$I$22</definedName>
    <definedName name="_xlnm.Print_Area" localSheetId="31">'SO.06.2 220616 KL'!$A$1:$G$45</definedName>
    <definedName name="_xlnm.Print_Area" localSheetId="33">'SO.06.2 220616 Pol'!$A$1:$K$198</definedName>
    <definedName name="_xlnm.Print_Area" localSheetId="32">'SO.06.2 220616 Rek'!$A$1:$I$31</definedName>
    <definedName name="_xlnm.Print_Area" localSheetId="34">'SO.07 220616 KL'!$A$1:$G$45</definedName>
    <definedName name="_xlnm.Print_Area" localSheetId="36">'SO.07 220616 Pol'!$A$1:$K$9</definedName>
    <definedName name="_xlnm.Print_Area" localSheetId="35">'SO.07 220616 Rek'!$A$1:$I$22</definedName>
    <definedName name="_xlnm.Print_Area" localSheetId="37">'SO.08.1 220616 KL'!$A$1:$G$45</definedName>
    <definedName name="_xlnm.Print_Area" localSheetId="39">'SO.08.1 220616 Pol'!$A$1:$K$9</definedName>
    <definedName name="_xlnm.Print_Area" localSheetId="38">'SO.08.1 220616 Rek'!$A$1:$I$22</definedName>
    <definedName name="_xlnm.Print_Area" localSheetId="40">'SO.08.2 -4 220616 KL'!$A$1:$G$45</definedName>
    <definedName name="_xlnm.Print_Area" localSheetId="42">'SO.08.2 -4 220616 Pol'!$A$1:$K$9</definedName>
    <definedName name="_xlnm.Print_Area" localSheetId="41">'SO.08.2 -4 220616 Rek'!$A$1:$I$22</definedName>
    <definedName name="_xlnm.Print_Area" localSheetId="43">'SO.09 220616 KL'!$A$1:$G$45</definedName>
    <definedName name="_xlnm.Print_Area" localSheetId="45">'SO.09 220616 Pol'!$A$1:$K$9</definedName>
    <definedName name="_xlnm.Print_Area" localSheetId="44">'SO.09 220616 Rek'!$A$1:$I$22</definedName>
    <definedName name="_xlnm.Print_Area" localSheetId="46">'SO.10 220616 KL'!$A$1:$G$45</definedName>
    <definedName name="_xlnm.Print_Area" localSheetId="48">'SO.10 220616 Pol'!$A$1:$K$51</definedName>
    <definedName name="_xlnm.Print_Area" localSheetId="47">'SO.10 220616 Rek'!$A$1:$I$22</definedName>
    <definedName name="_xlnm.Print_Area" localSheetId="49">'SO.100 220616 KL'!$A$1:$G$45</definedName>
    <definedName name="_xlnm.Print_Area" localSheetId="51">'SO.100 220616 Pol'!$A$1:$K$32</definedName>
    <definedName name="_xlnm.Print_Area" localSheetId="50">'SO.100 220616 Rek'!$A$1:$I$22</definedName>
    <definedName name="_xlnm.Print_Area" localSheetId="0">Stavba!$B$1:$J$134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lin" localSheetId="21" hidden="1">0</definedName>
    <definedName name="solver_lin" localSheetId="24" hidden="1">0</definedName>
    <definedName name="solver_lin" localSheetId="27" hidden="1">0</definedName>
    <definedName name="solver_lin" localSheetId="30" hidden="1">0</definedName>
    <definedName name="solver_lin" localSheetId="33" hidden="1">0</definedName>
    <definedName name="solver_lin" localSheetId="36" hidden="1">0</definedName>
    <definedName name="solver_lin" localSheetId="39" hidden="1">0</definedName>
    <definedName name="solver_lin" localSheetId="42" hidden="1">0</definedName>
    <definedName name="solver_lin" localSheetId="45" hidden="1">0</definedName>
    <definedName name="solver_lin" localSheetId="48" hidden="1">0</definedName>
    <definedName name="solver_lin" localSheetId="51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num" localSheetId="21" hidden="1">0</definedName>
    <definedName name="solver_num" localSheetId="24" hidden="1">0</definedName>
    <definedName name="solver_num" localSheetId="27" hidden="1">0</definedName>
    <definedName name="solver_num" localSheetId="30" hidden="1">0</definedName>
    <definedName name="solver_num" localSheetId="33" hidden="1">0</definedName>
    <definedName name="solver_num" localSheetId="36" hidden="1">0</definedName>
    <definedName name="solver_num" localSheetId="39" hidden="1">0</definedName>
    <definedName name="solver_num" localSheetId="42" hidden="1">0</definedName>
    <definedName name="solver_num" localSheetId="45" hidden="1">0</definedName>
    <definedName name="solver_num" localSheetId="48" hidden="1">0</definedName>
    <definedName name="solver_num" localSheetId="51" hidden="1">0</definedName>
    <definedName name="solver_opt" localSheetId="3" hidden="1">'SO.01 220616 Pol'!#REF!</definedName>
    <definedName name="solver_opt" localSheetId="6" hidden="1">'SO.02 220616 Pol'!#REF!</definedName>
    <definedName name="solver_opt" localSheetId="9" hidden="1">'SO.03 220616 Pol'!#REF!</definedName>
    <definedName name="solver_opt" localSheetId="12" hidden="1">'SO.04 220616 Pol'!#REF!</definedName>
    <definedName name="solver_opt" localSheetId="15" hidden="1">'SO.05.1 220616 Pol'!#REF!</definedName>
    <definedName name="solver_opt" localSheetId="18" hidden="1">'SO.05.2 -4 220616 Pol'!#REF!</definedName>
    <definedName name="solver_opt" localSheetId="21" hidden="1">'SO.05.5 220616 Pol'!#REF!</definedName>
    <definedName name="solver_opt" localSheetId="24" hidden="1">'SO.05.6 220616 Pol'!#REF!</definedName>
    <definedName name="solver_opt" localSheetId="27" hidden="1">'SO.05.7 220616 Pol'!#REF!</definedName>
    <definedName name="solver_opt" localSheetId="30" hidden="1">'SO.06.1 220616 Pol'!#REF!</definedName>
    <definedName name="solver_opt" localSheetId="33" hidden="1">'SO.06.2 220616 Pol'!#REF!</definedName>
    <definedName name="solver_opt" localSheetId="36" hidden="1">'SO.07 220616 Pol'!#REF!</definedName>
    <definedName name="solver_opt" localSheetId="39" hidden="1">'SO.08.1 220616 Pol'!#REF!</definedName>
    <definedName name="solver_opt" localSheetId="42" hidden="1">'SO.08.2 -4 220616 Pol'!#REF!</definedName>
    <definedName name="solver_opt" localSheetId="45" hidden="1">'SO.09 220616 Pol'!#REF!</definedName>
    <definedName name="solver_opt" localSheetId="48" hidden="1">'SO.10 220616 Pol'!#REF!</definedName>
    <definedName name="solver_opt" localSheetId="51" hidden="1">'SO.100 220616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typ" localSheetId="21" hidden="1">1</definedName>
    <definedName name="solver_typ" localSheetId="24" hidden="1">1</definedName>
    <definedName name="solver_typ" localSheetId="27" hidden="1">1</definedName>
    <definedName name="solver_typ" localSheetId="30" hidden="1">1</definedName>
    <definedName name="solver_typ" localSheetId="33" hidden="1">1</definedName>
    <definedName name="solver_typ" localSheetId="36" hidden="1">1</definedName>
    <definedName name="solver_typ" localSheetId="39" hidden="1">1</definedName>
    <definedName name="solver_typ" localSheetId="42" hidden="1">1</definedName>
    <definedName name="solver_typ" localSheetId="45" hidden="1">1</definedName>
    <definedName name="solver_typ" localSheetId="48" hidden="1">1</definedName>
    <definedName name="solver_typ" localSheetId="51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lver_val" localSheetId="21" hidden="1">0</definedName>
    <definedName name="solver_val" localSheetId="24" hidden="1">0</definedName>
    <definedName name="solver_val" localSheetId="27" hidden="1">0</definedName>
    <definedName name="solver_val" localSheetId="30" hidden="1">0</definedName>
    <definedName name="solver_val" localSheetId="33" hidden="1">0</definedName>
    <definedName name="solver_val" localSheetId="36" hidden="1">0</definedName>
    <definedName name="solver_val" localSheetId="39" hidden="1">0</definedName>
    <definedName name="solver_val" localSheetId="42" hidden="1">0</definedName>
    <definedName name="solver_val" localSheetId="45" hidden="1">0</definedName>
    <definedName name="solver_val" localSheetId="48" hidden="1">0</definedName>
    <definedName name="solver_val" localSheetId="51" hidden="1">0</definedName>
    <definedName name="SoucetDilu" localSheetId="0">Stavba!$F$115:$J$115</definedName>
    <definedName name="StavbaCelkem" localSheetId="0">Stavba!$H$47</definedName>
    <definedName name="Zhotovitel" localSheetId="0">Stavba!$D$7</definedName>
  </definedNames>
  <calcPr calcId="145621" fullCalcOnLoad="1"/>
</workbook>
</file>

<file path=xl/calcChain.xml><?xml version="1.0" encoding="utf-8"?>
<calcChain xmlns="http://schemas.openxmlformats.org/spreadsheetml/2006/main">
  <c r="H21" i="51" l="1"/>
  <c r="I20" i="51"/>
  <c r="D21" i="50"/>
  <c r="I19" i="51"/>
  <c r="G21" i="50" s="1"/>
  <c r="D20" i="50"/>
  <c r="I18" i="51"/>
  <c r="G20" i="50" s="1"/>
  <c r="D19" i="50"/>
  <c r="I17" i="51"/>
  <c r="G19" i="50" s="1"/>
  <c r="D18" i="50"/>
  <c r="I16" i="51"/>
  <c r="G18" i="50" s="1"/>
  <c r="D17" i="50"/>
  <c r="I15" i="51"/>
  <c r="G17" i="50" s="1"/>
  <c r="D16" i="50"/>
  <c r="I14" i="51"/>
  <c r="G16" i="50" s="1"/>
  <c r="D15" i="50"/>
  <c r="I13" i="51"/>
  <c r="G15" i="50" s="1"/>
  <c r="BE31" i="52"/>
  <c r="BD31" i="52"/>
  <c r="BC31" i="52"/>
  <c r="BA31" i="52"/>
  <c r="K31" i="52"/>
  <c r="I31" i="52"/>
  <c r="G31" i="52"/>
  <c r="BB31" i="52" s="1"/>
  <c r="BE30" i="52"/>
  <c r="BD30" i="52"/>
  <c r="BC30" i="52"/>
  <c r="BA30" i="52"/>
  <c r="K30" i="52"/>
  <c r="I30" i="52"/>
  <c r="G30" i="52"/>
  <c r="BB30" i="52" s="1"/>
  <c r="BE29" i="52"/>
  <c r="BD29" i="52"/>
  <c r="BC29" i="52"/>
  <c r="BA29" i="52"/>
  <c r="K29" i="52"/>
  <c r="I29" i="52"/>
  <c r="G29" i="52"/>
  <c r="BB29" i="52" s="1"/>
  <c r="BE28" i="52"/>
  <c r="BD28" i="52"/>
  <c r="BC28" i="52"/>
  <c r="BA28" i="52"/>
  <c r="K28" i="52"/>
  <c r="I28" i="52"/>
  <c r="G28" i="52"/>
  <c r="BB28" i="52" s="1"/>
  <c r="BE27" i="52"/>
  <c r="BD27" i="52"/>
  <c r="BC27" i="52"/>
  <c r="BA27" i="52"/>
  <c r="K27" i="52"/>
  <c r="I27" i="52"/>
  <c r="G27" i="52"/>
  <c r="BB27" i="52" s="1"/>
  <c r="BE26" i="52"/>
  <c r="BD26" i="52"/>
  <c r="BC26" i="52"/>
  <c r="BA26" i="52"/>
  <c r="K26" i="52"/>
  <c r="I26" i="52"/>
  <c r="G26" i="52"/>
  <c r="BB26" i="52" s="1"/>
  <c r="BE25" i="52"/>
  <c r="BD25" i="52"/>
  <c r="BC25" i="52"/>
  <c r="BA25" i="52"/>
  <c r="K25" i="52"/>
  <c r="I25" i="52"/>
  <c r="G25" i="52"/>
  <c r="BB25" i="52" s="1"/>
  <c r="BE24" i="52"/>
  <c r="BD24" i="52"/>
  <c r="BC24" i="52"/>
  <c r="BA24" i="52"/>
  <c r="K24" i="52"/>
  <c r="I24" i="52"/>
  <c r="G24" i="52"/>
  <c r="BB24" i="52" s="1"/>
  <c r="BE23" i="52"/>
  <c r="BD23" i="52"/>
  <c r="BC23" i="52"/>
  <c r="BA23" i="52"/>
  <c r="K23" i="52"/>
  <c r="I23" i="52"/>
  <c r="G23" i="52"/>
  <c r="BB23" i="52" s="1"/>
  <c r="BE22" i="52"/>
  <c r="BD22" i="52"/>
  <c r="BC22" i="52"/>
  <c r="BA22" i="52"/>
  <c r="K22" i="52"/>
  <c r="I22" i="52"/>
  <c r="G22" i="52"/>
  <c r="BB22" i="52" s="1"/>
  <c r="BE21" i="52"/>
  <c r="BD21" i="52"/>
  <c r="BC21" i="52"/>
  <c r="BA21" i="52"/>
  <c r="K21" i="52"/>
  <c r="I21" i="52"/>
  <c r="G21" i="52"/>
  <c r="BB21" i="52" s="1"/>
  <c r="BE20" i="52"/>
  <c r="BD20" i="52"/>
  <c r="BC20" i="52"/>
  <c r="BA20" i="52"/>
  <c r="K20" i="52"/>
  <c r="I20" i="52"/>
  <c r="G20" i="52"/>
  <c r="BB20" i="52" s="1"/>
  <c r="BE19" i="52"/>
  <c r="BD19" i="52"/>
  <c r="BC19" i="52"/>
  <c r="BA19" i="52"/>
  <c r="K19" i="52"/>
  <c r="I19" i="52"/>
  <c r="G19" i="52"/>
  <c r="BB19" i="52" s="1"/>
  <c r="BE18" i="52"/>
  <c r="BD18" i="52"/>
  <c r="BC18" i="52"/>
  <c r="BA18" i="52"/>
  <c r="K18" i="52"/>
  <c r="I18" i="52"/>
  <c r="G18" i="52"/>
  <c r="BB18" i="52" s="1"/>
  <c r="BE17" i="52"/>
  <c r="BD17" i="52"/>
  <c r="BC17" i="52"/>
  <c r="BA17" i="52"/>
  <c r="K17" i="52"/>
  <c r="I17" i="52"/>
  <c r="G17" i="52"/>
  <c r="BB17" i="52" s="1"/>
  <c r="BE16" i="52"/>
  <c r="BD16" i="52"/>
  <c r="BC16" i="52"/>
  <c r="BA16" i="52"/>
  <c r="K16" i="52"/>
  <c r="I16" i="52"/>
  <c r="G16" i="52"/>
  <c r="BB16" i="52" s="1"/>
  <c r="BE15" i="52"/>
  <c r="BD15" i="52"/>
  <c r="BC15" i="52"/>
  <c r="BA15" i="52"/>
  <c r="K15" i="52"/>
  <c r="I15" i="52"/>
  <c r="G15" i="52"/>
  <c r="BB15" i="52" s="1"/>
  <c r="BE14" i="52"/>
  <c r="BD14" i="52"/>
  <c r="BC14" i="52"/>
  <c r="BA14" i="52"/>
  <c r="K14" i="52"/>
  <c r="I14" i="52"/>
  <c r="G14" i="52"/>
  <c r="BB14" i="52" s="1"/>
  <c r="BE13" i="52"/>
  <c r="BD13" i="52"/>
  <c r="BC13" i="52"/>
  <c r="BA13" i="52"/>
  <c r="K13" i="52"/>
  <c r="I13" i="52"/>
  <c r="G13" i="52"/>
  <c r="BB13" i="52" s="1"/>
  <c r="BE12" i="52"/>
  <c r="BD12" i="52"/>
  <c r="BC12" i="52"/>
  <c r="BA12" i="52"/>
  <c r="K12" i="52"/>
  <c r="I12" i="52"/>
  <c r="G12" i="52"/>
  <c r="BB12" i="52" s="1"/>
  <c r="BE10" i="52"/>
  <c r="BD10" i="52"/>
  <c r="BC10" i="52"/>
  <c r="BA10" i="52"/>
  <c r="K10" i="52"/>
  <c r="I10" i="52"/>
  <c r="G10" i="52"/>
  <c r="BB10" i="52" s="1"/>
  <c r="BE9" i="52"/>
  <c r="BD9" i="52"/>
  <c r="BC9" i="52"/>
  <c r="BA9" i="52"/>
  <c r="K9" i="52"/>
  <c r="I9" i="52"/>
  <c r="G9" i="52"/>
  <c r="BB9" i="52" s="1"/>
  <c r="BE8" i="52"/>
  <c r="BD8" i="52"/>
  <c r="BC8" i="52"/>
  <c r="BA8" i="52"/>
  <c r="K8" i="52"/>
  <c r="I8" i="52"/>
  <c r="G8" i="52"/>
  <c r="BB8" i="52" s="1"/>
  <c r="BB32" i="52" s="1"/>
  <c r="F7" i="51" s="1"/>
  <c r="F8" i="51" s="1"/>
  <c r="C16" i="50" s="1"/>
  <c r="B7" i="51"/>
  <c r="A7" i="51"/>
  <c r="BE32" i="52"/>
  <c r="I7" i="51" s="1"/>
  <c r="I8" i="51" s="1"/>
  <c r="C21" i="50" s="1"/>
  <c r="BD32" i="52"/>
  <c r="H7" i="51" s="1"/>
  <c r="H8" i="51" s="1"/>
  <c r="C17" i="50" s="1"/>
  <c r="BC32" i="52"/>
  <c r="G7" i="51" s="1"/>
  <c r="G8" i="51" s="1"/>
  <c r="C18" i="50" s="1"/>
  <c r="BA32" i="52"/>
  <c r="E7" i="51" s="1"/>
  <c r="E8" i="51" s="1"/>
  <c r="C15" i="50" s="1"/>
  <c r="K32" i="52"/>
  <c r="I32" i="52"/>
  <c r="G32" i="52"/>
  <c r="E4" i="52"/>
  <c r="F3" i="52"/>
  <c r="G23" i="50"/>
  <c r="C33" i="50"/>
  <c r="F33" i="50" s="1"/>
  <c r="C31" i="50"/>
  <c r="G7" i="50"/>
  <c r="H21" i="48"/>
  <c r="I20" i="48"/>
  <c r="D21" i="47"/>
  <c r="I19" i="48"/>
  <c r="G21" i="47" s="1"/>
  <c r="D20" i="47"/>
  <c r="I18" i="48"/>
  <c r="G20" i="47" s="1"/>
  <c r="D19" i="47"/>
  <c r="I17" i="48"/>
  <c r="G19" i="47" s="1"/>
  <c r="D18" i="47"/>
  <c r="I16" i="48"/>
  <c r="G18" i="47" s="1"/>
  <c r="D17" i="47"/>
  <c r="I15" i="48"/>
  <c r="G17" i="47" s="1"/>
  <c r="D16" i="47"/>
  <c r="I14" i="48"/>
  <c r="G16" i="47" s="1"/>
  <c r="D15" i="47"/>
  <c r="I13" i="48"/>
  <c r="G15" i="47" s="1"/>
  <c r="BE48" i="49"/>
  <c r="BD48" i="49"/>
  <c r="BC48" i="49"/>
  <c r="BA48" i="49"/>
  <c r="K48" i="49"/>
  <c r="I48" i="49"/>
  <c r="G48" i="49"/>
  <c r="BB48" i="49" s="1"/>
  <c r="BE45" i="49"/>
  <c r="BD45" i="49"/>
  <c r="BC45" i="49"/>
  <c r="BA45" i="49"/>
  <c r="K45" i="49"/>
  <c r="I45" i="49"/>
  <c r="G45" i="49"/>
  <c r="BB45" i="49" s="1"/>
  <c r="BE42" i="49"/>
  <c r="BD42" i="49"/>
  <c r="BC42" i="49"/>
  <c r="BA42" i="49"/>
  <c r="K42" i="49"/>
  <c r="I42" i="49"/>
  <c r="G42" i="49"/>
  <c r="BB42" i="49" s="1"/>
  <c r="BE39" i="49"/>
  <c r="BD39" i="49"/>
  <c r="BC39" i="49"/>
  <c r="BA39" i="49"/>
  <c r="K39" i="49"/>
  <c r="I39" i="49"/>
  <c r="G39" i="49"/>
  <c r="BB39" i="49" s="1"/>
  <c r="BE37" i="49"/>
  <c r="BD37" i="49"/>
  <c r="BC37" i="49"/>
  <c r="BA37" i="49"/>
  <c r="K37" i="49"/>
  <c r="I37" i="49"/>
  <c r="G37" i="49"/>
  <c r="BB37" i="49" s="1"/>
  <c r="BE35" i="49"/>
  <c r="BD35" i="49"/>
  <c r="BC35" i="49"/>
  <c r="BA35" i="49"/>
  <c r="K35" i="49"/>
  <c r="I35" i="49"/>
  <c r="G35" i="49"/>
  <c r="BB35" i="49" s="1"/>
  <c r="BE32" i="49"/>
  <c r="BD32" i="49"/>
  <c r="BC32" i="49"/>
  <c r="BA32" i="49"/>
  <c r="K32" i="49"/>
  <c r="I32" i="49"/>
  <c r="G32" i="49"/>
  <c r="BB32" i="49" s="1"/>
  <c r="BE29" i="49"/>
  <c r="BD29" i="49"/>
  <c r="BC29" i="49"/>
  <c r="BA29" i="49"/>
  <c r="K29" i="49"/>
  <c r="I29" i="49"/>
  <c r="G29" i="49"/>
  <c r="BB29" i="49" s="1"/>
  <c r="BE26" i="49"/>
  <c r="BD26" i="49"/>
  <c r="BC26" i="49"/>
  <c r="BA26" i="49"/>
  <c r="K26" i="49"/>
  <c r="I26" i="49"/>
  <c r="G26" i="49"/>
  <c r="BB26" i="49" s="1"/>
  <c r="BE23" i="49"/>
  <c r="BD23" i="49"/>
  <c r="BC23" i="49"/>
  <c r="BA23" i="49"/>
  <c r="K23" i="49"/>
  <c r="I23" i="49"/>
  <c r="G23" i="49"/>
  <c r="BB23" i="49" s="1"/>
  <c r="BE21" i="49"/>
  <c r="BD21" i="49"/>
  <c r="BC21" i="49"/>
  <c r="BA21" i="49"/>
  <c r="K21" i="49"/>
  <c r="I21" i="49"/>
  <c r="G21" i="49"/>
  <c r="BB21" i="49" s="1"/>
  <c r="BE18" i="49"/>
  <c r="BD18" i="49"/>
  <c r="BC18" i="49"/>
  <c r="BA18" i="49"/>
  <c r="K18" i="49"/>
  <c r="I18" i="49"/>
  <c r="G18" i="49"/>
  <c r="BB18" i="49" s="1"/>
  <c r="BE15" i="49"/>
  <c r="BD15" i="49"/>
  <c r="BC15" i="49"/>
  <c r="BA15" i="49"/>
  <c r="K15" i="49"/>
  <c r="I15" i="49"/>
  <c r="G15" i="49"/>
  <c r="BB15" i="49" s="1"/>
  <c r="BE12" i="49"/>
  <c r="BD12" i="49"/>
  <c r="BC12" i="49"/>
  <c r="BA12" i="49"/>
  <c r="K12" i="49"/>
  <c r="I12" i="49"/>
  <c r="G12" i="49"/>
  <c r="BB12" i="49" s="1"/>
  <c r="BE9" i="49"/>
  <c r="BD9" i="49"/>
  <c r="BC9" i="49"/>
  <c r="BA9" i="49"/>
  <c r="K9" i="49"/>
  <c r="I9" i="49"/>
  <c r="G9" i="49"/>
  <c r="BB9" i="49" s="1"/>
  <c r="BE8" i="49"/>
  <c r="BD8" i="49"/>
  <c r="BC8" i="49"/>
  <c r="BA8" i="49"/>
  <c r="K8" i="49"/>
  <c r="I8" i="49"/>
  <c r="G8" i="49"/>
  <c r="BB8" i="49" s="1"/>
  <c r="B7" i="48"/>
  <c r="A7" i="48"/>
  <c r="BE51" i="49"/>
  <c r="I7" i="48" s="1"/>
  <c r="I8" i="48" s="1"/>
  <c r="C21" i="47" s="1"/>
  <c r="BD51" i="49"/>
  <c r="H7" i="48" s="1"/>
  <c r="H8" i="48" s="1"/>
  <c r="C17" i="47" s="1"/>
  <c r="BC51" i="49"/>
  <c r="G7" i="48" s="1"/>
  <c r="G8" i="48" s="1"/>
  <c r="C18" i="47" s="1"/>
  <c r="BA51" i="49"/>
  <c r="E7" i="48" s="1"/>
  <c r="E8" i="48" s="1"/>
  <c r="C15" i="47" s="1"/>
  <c r="K51" i="49"/>
  <c r="I51" i="49"/>
  <c r="G51" i="49"/>
  <c r="E4" i="49"/>
  <c r="F3" i="49"/>
  <c r="G23" i="47"/>
  <c r="C33" i="47"/>
  <c r="F33" i="47" s="1"/>
  <c r="C31" i="47"/>
  <c r="G7" i="47"/>
  <c r="H21" i="45"/>
  <c r="I20" i="45"/>
  <c r="D21" i="44"/>
  <c r="I19" i="45"/>
  <c r="G21" i="44" s="1"/>
  <c r="D20" i="44"/>
  <c r="I18" i="45"/>
  <c r="G20" i="44" s="1"/>
  <c r="D19" i="44"/>
  <c r="I17" i="45"/>
  <c r="G19" i="44" s="1"/>
  <c r="D18" i="44"/>
  <c r="I16" i="45"/>
  <c r="G18" i="44" s="1"/>
  <c r="D17" i="44"/>
  <c r="I15" i="45"/>
  <c r="G17" i="44" s="1"/>
  <c r="D16" i="44"/>
  <c r="I14" i="45"/>
  <c r="G16" i="44" s="1"/>
  <c r="D15" i="44"/>
  <c r="I13" i="45"/>
  <c r="G15" i="44" s="1"/>
  <c r="BE8" i="46"/>
  <c r="BD8" i="46"/>
  <c r="BC8" i="46"/>
  <c r="BA8" i="46"/>
  <c r="K8" i="46"/>
  <c r="I8" i="46"/>
  <c r="G8" i="46"/>
  <c r="BB8" i="46" s="1"/>
  <c r="BB9" i="46" s="1"/>
  <c r="F7" i="45" s="1"/>
  <c r="F8" i="45" s="1"/>
  <c r="C16" i="44" s="1"/>
  <c r="B7" i="45"/>
  <c r="A7" i="45"/>
  <c r="BE9" i="46"/>
  <c r="I7" i="45" s="1"/>
  <c r="I8" i="45" s="1"/>
  <c r="C21" i="44" s="1"/>
  <c r="BD9" i="46"/>
  <c r="H7" i="45" s="1"/>
  <c r="H8" i="45" s="1"/>
  <c r="C17" i="44" s="1"/>
  <c r="BC9" i="46"/>
  <c r="G7" i="45" s="1"/>
  <c r="G8" i="45" s="1"/>
  <c r="C18" i="44" s="1"/>
  <c r="BA9" i="46"/>
  <c r="E7" i="45" s="1"/>
  <c r="E8" i="45" s="1"/>
  <c r="C15" i="44" s="1"/>
  <c r="C19" i="44" s="1"/>
  <c r="C22" i="44" s="1"/>
  <c r="K9" i="46"/>
  <c r="I9" i="46"/>
  <c r="G9" i="46"/>
  <c r="E4" i="46"/>
  <c r="F3" i="46"/>
  <c r="G23" i="44"/>
  <c r="F33" i="44"/>
  <c r="C33" i="44"/>
  <c r="C31" i="44"/>
  <c r="G7" i="44"/>
  <c r="H21" i="42"/>
  <c r="I20" i="42"/>
  <c r="D21" i="41"/>
  <c r="I19" i="42"/>
  <c r="G21" i="41" s="1"/>
  <c r="D20" i="41"/>
  <c r="I18" i="42"/>
  <c r="G20" i="41" s="1"/>
  <c r="D19" i="41"/>
  <c r="I17" i="42"/>
  <c r="G19" i="41" s="1"/>
  <c r="D18" i="41"/>
  <c r="I16" i="42"/>
  <c r="G18" i="41" s="1"/>
  <c r="D17" i="41"/>
  <c r="I15" i="42"/>
  <c r="G17" i="41" s="1"/>
  <c r="D16" i="41"/>
  <c r="I14" i="42"/>
  <c r="G16" i="41" s="1"/>
  <c r="D15" i="41"/>
  <c r="I13" i="42"/>
  <c r="G15" i="41" s="1"/>
  <c r="BE8" i="43"/>
  <c r="BD8" i="43"/>
  <c r="BC8" i="43"/>
  <c r="BA8" i="43"/>
  <c r="K8" i="43"/>
  <c r="I8" i="43"/>
  <c r="G8" i="43"/>
  <c r="BB8" i="43" s="1"/>
  <c r="BB9" i="43" s="1"/>
  <c r="F7" i="42" s="1"/>
  <c r="F8" i="42" s="1"/>
  <c r="C16" i="41" s="1"/>
  <c r="B7" i="42"/>
  <c r="A7" i="42"/>
  <c r="BE9" i="43"/>
  <c r="I7" i="42" s="1"/>
  <c r="I8" i="42" s="1"/>
  <c r="C21" i="41" s="1"/>
  <c r="BD9" i="43"/>
  <c r="H7" i="42" s="1"/>
  <c r="H8" i="42" s="1"/>
  <c r="C17" i="41" s="1"/>
  <c r="BC9" i="43"/>
  <c r="G7" i="42" s="1"/>
  <c r="G8" i="42" s="1"/>
  <c r="C18" i="41" s="1"/>
  <c r="BA9" i="43"/>
  <c r="E7" i="42" s="1"/>
  <c r="E8" i="42" s="1"/>
  <c r="C15" i="41" s="1"/>
  <c r="K9" i="43"/>
  <c r="I9" i="43"/>
  <c r="G9" i="43"/>
  <c r="E4" i="43"/>
  <c r="F3" i="43"/>
  <c r="G23" i="41"/>
  <c r="C33" i="41"/>
  <c r="F33" i="41" s="1"/>
  <c r="C31" i="41"/>
  <c r="G7" i="41"/>
  <c r="H21" i="39"/>
  <c r="I20" i="39"/>
  <c r="D21" i="38"/>
  <c r="I19" i="39"/>
  <c r="G21" i="38" s="1"/>
  <c r="D20" i="38"/>
  <c r="I18" i="39"/>
  <c r="G20" i="38" s="1"/>
  <c r="D19" i="38"/>
  <c r="I17" i="39"/>
  <c r="G19" i="38" s="1"/>
  <c r="D18" i="38"/>
  <c r="I16" i="39"/>
  <c r="G18" i="38" s="1"/>
  <c r="D17" i="38"/>
  <c r="I15" i="39"/>
  <c r="G17" i="38" s="1"/>
  <c r="D16" i="38"/>
  <c r="I14" i="39"/>
  <c r="G16" i="38" s="1"/>
  <c r="D15" i="38"/>
  <c r="I13" i="39"/>
  <c r="G15" i="38" s="1"/>
  <c r="BE8" i="40"/>
  <c r="BD8" i="40"/>
  <c r="BC8" i="40"/>
  <c r="BA8" i="40"/>
  <c r="K8" i="40"/>
  <c r="I8" i="40"/>
  <c r="G8" i="40"/>
  <c r="BB8" i="40" s="1"/>
  <c r="BB9" i="40" s="1"/>
  <c r="F7" i="39" s="1"/>
  <c r="F8" i="39" s="1"/>
  <c r="C16" i="38" s="1"/>
  <c r="B7" i="39"/>
  <c r="A7" i="39"/>
  <c r="BE9" i="40"/>
  <c r="I7" i="39" s="1"/>
  <c r="I8" i="39" s="1"/>
  <c r="C21" i="38" s="1"/>
  <c r="BD9" i="40"/>
  <c r="H7" i="39" s="1"/>
  <c r="H8" i="39" s="1"/>
  <c r="C17" i="38" s="1"/>
  <c r="BC9" i="40"/>
  <c r="G7" i="39" s="1"/>
  <c r="G8" i="39" s="1"/>
  <c r="C18" i="38" s="1"/>
  <c r="BA9" i="40"/>
  <c r="E7" i="39" s="1"/>
  <c r="E8" i="39" s="1"/>
  <c r="C15" i="38" s="1"/>
  <c r="K9" i="40"/>
  <c r="I9" i="40"/>
  <c r="G9" i="40"/>
  <c r="E4" i="40"/>
  <c r="F3" i="40"/>
  <c r="G23" i="38"/>
  <c r="F33" i="38"/>
  <c r="C33" i="38"/>
  <c r="C31" i="38"/>
  <c r="G7" i="38"/>
  <c r="H21" i="36"/>
  <c r="I20" i="36"/>
  <c r="D21" i="35"/>
  <c r="I19" i="36"/>
  <c r="G21" i="35" s="1"/>
  <c r="D20" i="35"/>
  <c r="I18" i="36"/>
  <c r="G20" i="35" s="1"/>
  <c r="D19" i="35"/>
  <c r="I17" i="36"/>
  <c r="G19" i="35" s="1"/>
  <c r="D18" i="35"/>
  <c r="I16" i="36"/>
  <c r="G18" i="35" s="1"/>
  <c r="D17" i="35"/>
  <c r="I15" i="36"/>
  <c r="G17" i="35" s="1"/>
  <c r="D16" i="35"/>
  <c r="I14" i="36"/>
  <c r="G16" i="35" s="1"/>
  <c r="D15" i="35"/>
  <c r="I13" i="36"/>
  <c r="G15" i="35" s="1"/>
  <c r="BE8" i="37"/>
  <c r="BC8" i="37"/>
  <c r="BB8" i="37"/>
  <c r="BA8" i="37"/>
  <c r="K8" i="37"/>
  <c r="I8" i="37"/>
  <c r="G8" i="37"/>
  <c r="BD8" i="37" s="1"/>
  <c r="BD9" i="37" s="1"/>
  <c r="H7" i="36" s="1"/>
  <c r="H8" i="36" s="1"/>
  <c r="C17" i="35" s="1"/>
  <c r="B7" i="36"/>
  <c r="A7" i="36"/>
  <c r="BE9" i="37"/>
  <c r="I7" i="36" s="1"/>
  <c r="I8" i="36" s="1"/>
  <c r="C21" i="35" s="1"/>
  <c r="BC9" i="37"/>
  <c r="G7" i="36" s="1"/>
  <c r="G8" i="36" s="1"/>
  <c r="C18" i="35" s="1"/>
  <c r="BB9" i="37"/>
  <c r="F7" i="36" s="1"/>
  <c r="F8" i="36" s="1"/>
  <c r="C16" i="35" s="1"/>
  <c r="BA9" i="37"/>
  <c r="E7" i="36" s="1"/>
  <c r="E8" i="36" s="1"/>
  <c r="C15" i="35" s="1"/>
  <c r="K9" i="37"/>
  <c r="I9" i="37"/>
  <c r="G9" i="37"/>
  <c r="E4" i="37"/>
  <c r="F3" i="37"/>
  <c r="G23" i="35"/>
  <c r="C33" i="35"/>
  <c r="F33" i="35" s="1"/>
  <c r="C31" i="35"/>
  <c r="G7" i="35"/>
  <c r="H30" i="33"/>
  <c r="I29" i="33"/>
  <c r="D21" i="32"/>
  <c r="I28" i="33"/>
  <c r="G21" i="32" s="1"/>
  <c r="D20" i="32"/>
  <c r="I27" i="33"/>
  <c r="G20" i="32" s="1"/>
  <c r="D19" i="32"/>
  <c r="I26" i="33"/>
  <c r="G19" i="32" s="1"/>
  <c r="D18" i="32"/>
  <c r="I25" i="33"/>
  <c r="G18" i="32" s="1"/>
  <c r="D17" i="32"/>
  <c r="I24" i="33"/>
  <c r="G17" i="32" s="1"/>
  <c r="D16" i="32"/>
  <c r="I23" i="33"/>
  <c r="G16" i="32" s="1"/>
  <c r="D15" i="32"/>
  <c r="I22" i="33"/>
  <c r="G15" i="32" s="1"/>
  <c r="BE197" i="34"/>
  <c r="BD197" i="34"/>
  <c r="BC197" i="34"/>
  <c r="BB197" i="34"/>
  <c r="K197" i="34"/>
  <c r="I197" i="34"/>
  <c r="G197" i="34"/>
  <c r="BA197" i="34" s="1"/>
  <c r="BA198" i="34" s="1"/>
  <c r="E16" i="33" s="1"/>
  <c r="BE196" i="34"/>
  <c r="BD196" i="34"/>
  <c r="BC196" i="34"/>
  <c r="BB196" i="34"/>
  <c r="BA196" i="34"/>
  <c r="K196" i="34"/>
  <c r="I196" i="34"/>
  <c r="G196" i="34"/>
  <c r="BE195" i="34"/>
  <c r="BD195" i="34"/>
  <c r="BC195" i="34"/>
  <c r="BB195" i="34"/>
  <c r="BA195" i="34"/>
  <c r="K195" i="34"/>
  <c r="I195" i="34"/>
  <c r="G195" i="34"/>
  <c r="BE194" i="34"/>
  <c r="BD194" i="34"/>
  <c r="BC194" i="34"/>
  <c r="BB194" i="34"/>
  <c r="BA194" i="34"/>
  <c r="K194" i="34"/>
  <c r="I194" i="34"/>
  <c r="G194" i="34"/>
  <c r="B16" i="33"/>
  <c r="A16" i="33"/>
  <c r="BE198" i="34"/>
  <c r="I16" i="33" s="1"/>
  <c r="BD198" i="34"/>
  <c r="H16" i="33" s="1"/>
  <c r="BC198" i="34"/>
  <c r="G16" i="33" s="1"/>
  <c r="BB198" i="34"/>
  <c r="F16" i="33" s="1"/>
  <c r="K198" i="34"/>
  <c r="I198" i="34"/>
  <c r="G198" i="34"/>
  <c r="BE191" i="34"/>
  <c r="BD191" i="34"/>
  <c r="BC191" i="34"/>
  <c r="BA191" i="34"/>
  <c r="K191" i="34"/>
  <c r="I191" i="34"/>
  <c r="G191" i="34"/>
  <c r="BB191" i="34" s="1"/>
  <c r="BE189" i="34"/>
  <c r="BD189" i="34"/>
  <c r="BC189" i="34"/>
  <c r="BA189" i="34"/>
  <c r="K189" i="34"/>
  <c r="I189" i="34"/>
  <c r="G189" i="34"/>
  <c r="BB189" i="34" s="1"/>
  <c r="BE187" i="34"/>
  <c r="BD187" i="34"/>
  <c r="BC187" i="34"/>
  <c r="BA187" i="34"/>
  <c r="K187" i="34"/>
  <c r="I187" i="34"/>
  <c r="G187" i="34"/>
  <c r="BB187" i="34" s="1"/>
  <c r="BE184" i="34"/>
  <c r="BD184" i="34"/>
  <c r="BC184" i="34"/>
  <c r="BA184" i="34"/>
  <c r="K184" i="34"/>
  <c r="I184" i="34"/>
  <c r="G184" i="34"/>
  <c r="BB184" i="34" s="1"/>
  <c r="B15" i="33"/>
  <c r="A15" i="33"/>
  <c r="BE192" i="34"/>
  <c r="I15" i="33" s="1"/>
  <c r="BD192" i="34"/>
  <c r="H15" i="33" s="1"/>
  <c r="BC192" i="34"/>
  <c r="G15" i="33" s="1"/>
  <c r="BA192" i="34"/>
  <c r="E15" i="33" s="1"/>
  <c r="K192" i="34"/>
  <c r="I192" i="34"/>
  <c r="G192" i="34"/>
  <c r="BE181" i="34"/>
  <c r="BD181" i="34"/>
  <c r="BC181" i="34"/>
  <c r="BA181" i="34"/>
  <c r="K181" i="34"/>
  <c r="I181" i="34"/>
  <c r="G181" i="34"/>
  <c r="BB181" i="34" s="1"/>
  <c r="BE179" i="34"/>
  <c r="BD179" i="34"/>
  <c r="BC179" i="34"/>
  <c r="BA179" i="34"/>
  <c r="K179" i="34"/>
  <c r="I179" i="34"/>
  <c r="G179" i="34"/>
  <c r="BB179" i="34" s="1"/>
  <c r="BB182" i="34" s="1"/>
  <c r="F14" i="33" s="1"/>
  <c r="B14" i="33"/>
  <c r="A14" i="33"/>
  <c r="BE182" i="34"/>
  <c r="I14" i="33" s="1"/>
  <c r="BD182" i="34"/>
  <c r="H14" i="33" s="1"/>
  <c r="BC182" i="34"/>
  <c r="G14" i="33" s="1"/>
  <c r="BA182" i="34"/>
  <c r="E14" i="33" s="1"/>
  <c r="K182" i="34"/>
  <c r="I182" i="34"/>
  <c r="G182" i="34"/>
  <c r="BE176" i="34"/>
  <c r="BD176" i="34"/>
  <c r="BC176" i="34"/>
  <c r="BB176" i="34"/>
  <c r="K176" i="34"/>
  <c r="I176" i="34"/>
  <c r="G176" i="34"/>
  <c r="BA176" i="34" s="1"/>
  <c r="BA177" i="34" s="1"/>
  <c r="E13" i="33" s="1"/>
  <c r="B13" i="33"/>
  <c r="A13" i="33"/>
  <c r="BE177" i="34"/>
  <c r="I13" i="33" s="1"/>
  <c r="BD177" i="34"/>
  <c r="H13" i="33" s="1"/>
  <c r="BC177" i="34"/>
  <c r="G13" i="33" s="1"/>
  <c r="BB177" i="34"/>
  <c r="F13" i="33" s="1"/>
  <c r="K177" i="34"/>
  <c r="I177" i="34"/>
  <c r="G177" i="34"/>
  <c r="BE172" i="34"/>
  <c r="BD172" i="34"/>
  <c r="BC172" i="34"/>
  <c r="BB172" i="34"/>
  <c r="BA172" i="34"/>
  <c r="K172" i="34"/>
  <c r="I172" i="34"/>
  <c r="G172" i="34"/>
  <c r="B12" i="33"/>
  <c r="A12" i="33"/>
  <c r="BE174" i="34"/>
  <c r="I12" i="33" s="1"/>
  <c r="BD174" i="34"/>
  <c r="H12" i="33" s="1"/>
  <c r="BC174" i="34"/>
  <c r="G12" i="33" s="1"/>
  <c r="BB174" i="34"/>
  <c r="F12" i="33" s="1"/>
  <c r="BA174" i="34"/>
  <c r="E12" i="33" s="1"/>
  <c r="K174" i="34"/>
  <c r="I174" i="34"/>
  <c r="G174" i="34"/>
  <c r="BE168" i="34"/>
  <c r="BD168" i="34"/>
  <c r="BC168" i="34"/>
  <c r="BB168" i="34"/>
  <c r="K168" i="34"/>
  <c r="I168" i="34"/>
  <c r="G168" i="34"/>
  <c r="BA168" i="34" s="1"/>
  <c r="BE166" i="34"/>
  <c r="BD166" i="34"/>
  <c r="BC166" i="34"/>
  <c r="BB166" i="34"/>
  <c r="K166" i="34"/>
  <c r="I166" i="34"/>
  <c r="G166" i="34"/>
  <c r="BA166" i="34" s="1"/>
  <c r="BE163" i="34"/>
  <c r="BD163" i="34"/>
  <c r="BC163" i="34"/>
  <c r="BB163" i="34"/>
  <c r="K163" i="34"/>
  <c r="I163" i="34"/>
  <c r="G163" i="34"/>
  <c r="BA163" i="34" s="1"/>
  <c r="BE160" i="34"/>
  <c r="BD160" i="34"/>
  <c r="BC160" i="34"/>
  <c r="BB160" i="34"/>
  <c r="K160" i="34"/>
  <c r="I160" i="34"/>
  <c r="G160" i="34"/>
  <c r="BA160" i="34" s="1"/>
  <c r="B11" i="33"/>
  <c r="A11" i="33"/>
  <c r="BE170" i="34"/>
  <c r="I11" i="33" s="1"/>
  <c r="BD170" i="34"/>
  <c r="H11" i="33" s="1"/>
  <c r="BC170" i="34"/>
  <c r="G11" i="33" s="1"/>
  <c r="BB170" i="34"/>
  <c r="F11" i="33" s="1"/>
  <c r="K170" i="34"/>
  <c r="I170" i="34"/>
  <c r="G170" i="34"/>
  <c r="BE156" i="34"/>
  <c r="BD156" i="34"/>
  <c r="BC156" i="34"/>
  <c r="BB156" i="34"/>
  <c r="K156" i="34"/>
  <c r="I156" i="34"/>
  <c r="G156" i="34"/>
  <c r="BA156" i="34" s="1"/>
  <c r="BE155" i="34"/>
  <c r="BD155" i="34"/>
  <c r="BC155" i="34"/>
  <c r="BB155" i="34"/>
  <c r="K155" i="34"/>
  <c r="I155" i="34"/>
  <c r="G155" i="34"/>
  <c r="BA155" i="34" s="1"/>
  <c r="BA158" i="34" s="1"/>
  <c r="E10" i="33" s="1"/>
  <c r="BE154" i="34"/>
  <c r="BD154" i="34"/>
  <c r="BC154" i="34"/>
  <c r="BB154" i="34"/>
  <c r="BA154" i="34"/>
  <c r="K154" i="34"/>
  <c r="I154" i="34"/>
  <c r="G154" i="34"/>
  <c r="BE152" i="34"/>
  <c r="BD152" i="34"/>
  <c r="BC152" i="34"/>
  <c r="BB152" i="34"/>
  <c r="BA152" i="34"/>
  <c r="K152" i="34"/>
  <c r="I152" i="34"/>
  <c r="G152" i="34"/>
  <c r="BE150" i="34"/>
  <c r="BD150" i="34"/>
  <c r="BC150" i="34"/>
  <c r="BB150" i="34"/>
  <c r="BA150" i="34"/>
  <c r="K150" i="34"/>
  <c r="I150" i="34"/>
  <c r="G150" i="34"/>
  <c r="BE147" i="34"/>
  <c r="BD147" i="34"/>
  <c r="BC147" i="34"/>
  <c r="BB147" i="34"/>
  <c r="BA147" i="34"/>
  <c r="K147" i="34"/>
  <c r="I147" i="34"/>
  <c r="G147" i="34"/>
  <c r="B10" i="33"/>
  <c r="A10" i="33"/>
  <c r="BE158" i="34"/>
  <c r="I10" i="33" s="1"/>
  <c r="BD158" i="34"/>
  <c r="H10" i="33" s="1"/>
  <c r="BC158" i="34"/>
  <c r="G10" i="33" s="1"/>
  <c r="BB158" i="34"/>
  <c r="F10" i="33" s="1"/>
  <c r="K158" i="34"/>
  <c r="I158" i="34"/>
  <c r="G158" i="34"/>
  <c r="BE143" i="34"/>
  <c r="BD143" i="34"/>
  <c r="BC143" i="34"/>
  <c r="BB143" i="34"/>
  <c r="K143" i="34"/>
  <c r="I143" i="34"/>
  <c r="G143" i="34"/>
  <c r="BA143" i="34" s="1"/>
  <c r="BE142" i="34"/>
  <c r="BD142" i="34"/>
  <c r="BC142" i="34"/>
  <c r="BB142" i="34"/>
  <c r="K142" i="34"/>
  <c r="I142" i="34"/>
  <c r="G142" i="34"/>
  <c r="BA142" i="34" s="1"/>
  <c r="BE138" i="34"/>
  <c r="BD138" i="34"/>
  <c r="BC138" i="34"/>
  <c r="BB138" i="34"/>
  <c r="K138" i="34"/>
  <c r="I138" i="34"/>
  <c r="G138" i="34"/>
  <c r="BA138" i="34" s="1"/>
  <c r="BE127" i="34"/>
  <c r="BD127" i="34"/>
  <c r="BC127" i="34"/>
  <c r="BB127" i="34"/>
  <c r="K127" i="34"/>
  <c r="I127" i="34"/>
  <c r="G127" i="34"/>
  <c r="BA127" i="34" s="1"/>
  <c r="BE114" i="34"/>
  <c r="BD114" i="34"/>
  <c r="BC114" i="34"/>
  <c r="BB114" i="34"/>
  <c r="BA114" i="34"/>
  <c r="K114" i="34"/>
  <c r="I114" i="34"/>
  <c r="G114" i="34"/>
  <c r="BE110" i="34"/>
  <c r="BD110" i="34"/>
  <c r="BC110" i="34"/>
  <c r="BB110" i="34"/>
  <c r="BA110" i="34"/>
  <c r="K110" i="34"/>
  <c r="I110" i="34"/>
  <c r="G110" i="34"/>
  <c r="BE100" i="34"/>
  <c r="BD100" i="34"/>
  <c r="BC100" i="34"/>
  <c r="BB100" i="34"/>
  <c r="BA100" i="34"/>
  <c r="K100" i="34"/>
  <c r="I100" i="34"/>
  <c r="G100" i="34"/>
  <c r="BE99" i="34"/>
  <c r="BD99" i="34"/>
  <c r="BC99" i="34"/>
  <c r="BB99" i="34"/>
  <c r="BA99" i="34"/>
  <c r="K99" i="34"/>
  <c r="I99" i="34"/>
  <c r="G99" i="34"/>
  <c r="B9" i="33"/>
  <c r="A9" i="33"/>
  <c r="BE145" i="34"/>
  <c r="I9" i="33" s="1"/>
  <c r="BD145" i="34"/>
  <c r="H9" i="33" s="1"/>
  <c r="BC145" i="34"/>
  <c r="G9" i="33" s="1"/>
  <c r="BB145" i="34"/>
  <c r="F9" i="33" s="1"/>
  <c r="K145" i="34"/>
  <c r="I145" i="34"/>
  <c r="G145" i="34"/>
  <c r="BE95" i="34"/>
  <c r="BD95" i="34"/>
  <c r="BC95" i="34"/>
  <c r="BB95" i="34"/>
  <c r="K95" i="34"/>
  <c r="I95" i="34"/>
  <c r="G95" i="34"/>
  <c r="BA95" i="34" s="1"/>
  <c r="BE91" i="34"/>
  <c r="BD91" i="34"/>
  <c r="BC91" i="34"/>
  <c r="BB91" i="34"/>
  <c r="K91" i="34"/>
  <c r="I91" i="34"/>
  <c r="G91" i="34"/>
  <c r="BA91" i="34" s="1"/>
  <c r="BA97" i="34" s="1"/>
  <c r="E8" i="33" s="1"/>
  <c r="BE90" i="34"/>
  <c r="BD90" i="34"/>
  <c r="BC90" i="34"/>
  <c r="BB90" i="34"/>
  <c r="BA90" i="34"/>
  <c r="K90" i="34"/>
  <c r="I90" i="34"/>
  <c r="G90" i="34"/>
  <c r="BE87" i="34"/>
  <c r="BD87" i="34"/>
  <c r="BC87" i="34"/>
  <c r="BB87" i="34"/>
  <c r="BA87" i="34"/>
  <c r="K87" i="34"/>
  <c r="I87" i="34"/>
  <c r="G87" i="34"/>
  <c r="BE84" i="34"/>
  <c r="BD84" i="34"/>
  <c r="BC84" i="34"/>
  <c r="BB84" i="34"/>
  <c r="BA84" i="34"/>
  <c r="K84" i="34"/>
  <c r="I84" i="34"/>
  <c r="G84" i="34"/>
  <c r="BE82" i="34"/>
  <c r="BD82" i="34"/>
  <c r="BC82" i="34"/>
  <c r="BB82" i="34"/>
  <c r="BA82" i="34"/>
  <c r="K82" i="34"/>
  <c r="I82" i="34"/>
  <c r="G82" i="34"/>
  <c r="BE79" i="34"/>
  <c r="BD79" i="34"/>
  <c r="BC79" i="34"/>
  <c r="BB79" i="34"/>
  <c r="BA79" i="34"/>
  <c r="K79" i="34"/>
  <c r="I79" i="34"/>
  <c r="G79" i="34"/>
  <c r="BE76" i="34"/>
  <c r="BD76" i="34"/>
  <c r="BC76" i="34"/>
  <c r="BB76" i="34"/>
  <c r="BA76" i="34"/>
  <c r="K76" i="34"/>
  <c r="I76" i="34"/>
  <c r="G76" i="34"/>
  <c r="BE74" i="34"/>
  <c r="BD74" i="34"/>
  <c r="BC74" i="34"/>
  <c r="BB74" i="34"/>
  <c r="BA74" i="34"/>
  <c r="K74" i="34"/>
  <c r="I74" i="34"/>
  <c r="G74" i="34"/>
  <c r="BE71" i="34"/>
  <c r="BD71" i="34"/>
  <c r="BC71" i="34"/>
  <c r="BB71" i="34"/>
  <c r="BA71" i="34"/>
  <c r="K71" i="34"/>
  <c r="I71" i="34"/>
  <c r="G71" i="34"/>
  <c r="B8" i="33"/>
  <c r="A8" i="33"/>
  <c r="BE97" i="34"/>
  <c r="I8" i="33" s="1"/>
  <c r="BD97" i="34"/>
  <c r="H8" i="33" s="1"/>
  <c r="BC97" i="34"/>
  <c r="G8" i="33" s="1"/>
  <c r="BB97" i="34"/>
  <c r="F8" i="33" s="1"/>
  <c r="K97" i="34"/>
  <c r="I97" i="34"/>
  <c r="G97" i="34"/>
  <c r="BE68" i="34"/>
  <c r="BD68" i="34"/>
  <c r="BC68" i="34"/>
  <c r="BB68" i="34"/>
  <c r="K68" i="34"/>
  <c r="I68" i="34"/>
  <c r="G68" i="34"/>
  <c r="BA68" i="34" s="1"/>
  <c r="BE58" i="34"/>
  <c r="BD58" i="34"/>
  <c r="BC58" i="34"/>
  <c r="BB58" i="34"/>
  <c r="BA58" i="34"/>
  <c r="K58" i="34"/>
  <c r="I58" i="34"/>
  <c r="G58" i="34"/>
  <c r="BE52" i="34"/>
  <c r="BD52" i="34"/>
  <c r="BC52" i="34"/>
  <c r="BB52" i="34"/>
  <c r="BA52" i="34"/>
  <c r="K52" i="34"/>
  <c r="I52" i="34"/>
  <c r="G52" i="34"/>
  <c r="BE51" i="34"/>
  <c r="BD51" i="34"/>
  <c r="BC51" i="34"/>
  <c r="BB51" i="34"/>
  <c r="BA51" i="34"/>
  <c r="K51" i="34"/>
  <c r="I51" i="34"/>
  <c r="G51" i="34"/>
  <c r="BE41" i="34"/>
  <c r="BD41" i="34"/>
  <c r="BC41" i="34"/>
  <c r="BB41" i="34"/>
  <c r="BA41" i="34"/>
  <c r="K41" i="34"/>
  <c r="I41" i="34"/>
  <c r="G41" i="34"/>
  <c r="BE39" i="34"/>
  <c r="BD39" i="34"/>
  <c r="BC39" i="34"/>
  <c r="BB39" i="34"/>
  <c r="BA39" i="34"/>
  <c r="K39" i="34"/>
  <c r="I39" i="34"/>
  <c r="G39" i="34"/>
  <c r="BE36" i="34"/>
  <c r="BD36" i="34"/>
  <c r="BC36" i="34"/>
  <c r="BB36" i="34"/>
  <c r="BA36" i="34"/>
  <c r="K36" i="34"/>
  <c r="I36" i="34"/>
  <c r="G36" i="34"/>
  <c r="BE35" i="34"/>
  <c r="BD35" i="34"/>
  <c r="BC35" i="34"/>
  <c r="BB35" i="34"/>
  <c r="BA35" i="34"/>
  <c r="K35" i="34"/>
  <c r="I35" i="34"/>
  <c r="G35" i="34"/>
  <c r="BE34" i="34"/>
  <c r="BD34" i="34"/>
  <c r="BC34" i="34"/>
  <c r="BB34" i="34"/>
  <c r="BA34" i="34"/>
  <c r="K34" i="34"/>
  <c r="I34" i="34"/>
  <c r="G34" i="34"/>
  <c r="BE32" i="34"/>
  <c r="BD32" i="34"/>
  <c r="BC32" i="34"/>
  <c r="BB32" i="34"/>
  <c r="BA32" i="34"/>
  <c r="K32" i="34"/>
  <c r="I32" i="34"/>
  <c r="G32" i="34"/>
  <c r="BE31" i="34"/>
  <c r="BD31" i="34"/>
  <c r="BC31" i="34"/>
  <c r="BB31" i="34"/>
  <c r="BA31" i="34"/>
  <c r="K31" i="34"/>
  <c r="I31" i="34"/>
  <c r="G31" i="34"/>
  <c r="BE28" i="34"/>
  <c r="BD28" i="34"/>
  <c r="BC28" i="34"/>
  <c r="BB28" i="34"/>
  <c r="BA28" i="34"/>
  <c r="K28" i="34"/>
  <c r="I28" i="34"/>
  <c r="G28" i="34"/>
  <c r="BE27" i="34"/>
  <c r="BD27" i="34"/>
  <c r="BC27" i="34"/>
  <c r="BB27" i="34"/>
  <c r="K27" i="34"/>
  <c r="I27" i="34"/>
  <c r="G27" i="34"/>
  <c r="BA27" i="34" s="1"/>
  <c r="BE15" i="34"/>
  <c r="BD15" i="34"/>
  <c r="BC15" i="34"/>
  <c r="BB15" i="34"/>
  <c r="BA15" i="34"/>
  <c r="K15" i="34"/>
  <c r="I15" i="34"/>
  <c r="G15" i="34"/>
  <c r="BE10" i="34"/>
  <c r="BD10" i="34"/>
  <c r="BC10" i="34"/>
  <c r="BB10" i="34"/>
  <c r="BA10" i="34"/>
  <c r="K10" i="34"/>
  <c r="I10" i="34"/>
  <c r="G10" i="34"/>
  <c r="BE8" i="34"/>
  <c r="BD8" i="34"/>
  <c r="BC8" i="34"/>
  <c r="BB8" i="34"/>
  <c r="K8" i="34"/>
  <c r="I8" i="34"/>
  <c r="G8" i="34"/>
  <c r="BA8" i="34" s="1"/>
  <c r="BA69" i="34" s="1"/>
  <c r="E7" i="33" s="1"/>
  <c r="B7" i="33"/>
  <c r="A7" i="33"/>
  <c r="BE69" i="34"/>
  <c r="I7" i="33" s="1"/>
  <c r="I17" i="33" s="1"/>
  <c r="C21" i="32" s="1"/>
  <c r="BD69" i="34"/>
  <c r="H7" i="33" s="1"/>
  <c r="H17" i="33" s="1"/>
  <c r="C17" i="32" s="1"/>
  <c r="BC69" i="34"/>
  <c r="G7" i="33" s="1"/>
  <c r="G17" i="33" s="1"/>
  <c r="C18" i="32" s="1"/>
  <c r="BB69" i="34"/>
  <c r="F7" i="33" s="1"/>
  <c r="K69" i="34"/>
  <c r="I69" i="34"/>
  <c r="G69" i="34"/>
  <c r="E4" i="34"/>
  <c r="F3" i="34"/>
  <c r="G23" i="32"/>
  <c r="C33" i="32"/>
  <c r="F33" i="32" s="1"/>
  <c r="C31" i="32"/>
  <c r="G7" i="32"/>
  <c r="H21" i="30"/>
  <c r="I20" i="30"/>
  <c r="D21" i="29"/>
  <c r="I19" i="30"/>
  <c r="G21" i="29" s="1"/>
  <c r="D20" i="29"/>
  <c r="I18" i="30"/>
  <c r="G20" i="29" s="1"/>
  <c r="D19" i="29"/>
  <c r="I17" i="30"/>
  <c r="G19" i="29" s="1"/>
  <c r="D18" i="29"/>
  <c r="I16" i="30"/>
  <c r="G18" i="29" s="1"/>
  <c r="D17" i="29"/>
  <c r="I15" i="30"/>
  <c r="G17" i="29" s="1"/>
  <c r="D16" i="29"/>
  <c r="I14" i="30"/>
  <c r="G16" i="29" s="1"/>
  <c r="D15" i="29"/>
  <c r="I13" i="30"/>
  <c r="G15" i="29" s="1"/>
  <c r="BE8" i="31"/>
  <c r="BD8" i="31"/>
  <c r="BC8" i="31"/>
  <c r="BB8" i="31"/>
  <c r="BA8" i="31"/>
  <c r="K8" i="31"/>
  <c r="I8" i="31"/>
  <c r="G8" i="31"/>
  <c r="B7" i="30"/>
  <c r="A7" i="30"/>
  <c r="BE9" i="31"/>
  <c r="I7" i="30" s="1"/>
  <c r="I8" i="30" s="1"/>
  <c r="C21" i="29" s="1"/>
  <c r="BD9" i="31"/>
  <c r="H7" i="30" s="1"/>
  <c r="H8" i="30" s="1"/>
  <c r="C17" i="29" s="1"/>
  <c r="BC9" i="31"/>
  <c r="G7" i="30" s="1"/>
  <c r="G8" i="30" s="1"/>
  <c r="C18" i="29" s="1"/>
  <c r="BB9" i="31"/>
  <c r="F7" i="30" s="1"/>
  <c r="F8" i="30" s="1"/>
  <c r="C16" i="29" s="1"/>
  <c r="BA9" i="31"/>
  <c r="E7" i="30" s="1"/>
  <c r="E8" i="30" s="1"/>
  <c r="C15" i="29" s="1"/>
  <c r="K9" i="31"/>
  <c r="I9" i="31"/>
  <c r="G9" i="31"/>
  <c r="E4" i="31"/>
  <c r="F3" i="31"/>
  <c r="G23" i="29"/>
  <c r="F33" i="29"/>
  <c r="C33" i="29"/>
  <c r="C31" i="29"/>
  <c r="G7" i="29"/>
  <c r="H21" i="27"/>
  <c r="I20" i="27"/>
  <c r="D21" i="26"/>
  <c r="I19" i="27"/>
  <c r="G21" i="26" s="1"/>
  <c r="D20" i="26"/>
  <c r="I18" i="27"/>
  <c r="G20" i="26" s="1"/>
  <c r="D19" i="26"/>
  <c r="I17" i="27"/>
  <c r="G19" i="26" s="1"/>
  <c r="D18" i="26"/>
  <c r="I16" i="27"/>
  <c r="G18" i="26" s="1"/>
  <c r="D17" i="26"/>
  <c r="I15" i="27"/>
  <c r="G17" i="26" s="1"/>
  <c r="D16" i="26"/>
  <c r="I14" i="27"/>
  <c r="G16" i="26" s="1"/>
  <c r="D15" i="26"/>
  <c r="I13" i="27"/>
  <c r="G15" i="26" s="1"/>
  <c r="BE11" i="28"/>
  <c r="BC11" i="28"/>
  <c r="BB11" i="28"/>
  <c r="BA11" i="28"/>
  <c r="K11" i="28"/>
  <c r="I11" i="28"/>
  <c r="G11" i="28"/>
  <c r="BD11" i="28" s="1"/>
  <c r="BE10" i="28"/>
  <c r="BC10" i="28"/>
  <c r="BB10" i="28"/>
  <c r="BA10" i="28"/>
  <c r="K10" i="28"/>
  <c r="I10" i="28"/>
  <c r="G10" i="28"/>
  <c r="BD10" i="28" s="1"/>
  <c r="BE9" i="28"/>
  <c r="BC9" i="28"/>
  <c r="BB9" i="28"/>
  <c r="BA9" i="28"/>
  <c r="K9" i="28"/>
  <c r="I9" i="28"/>
  <c r="G9" i="28"/>
  <c r="BD9" i="28" s="1"/>
  <c r="BE8" i="28"/>
  <c r="BC8" i="28"/>
  <c r="BB8" i="28"/>
  <c r="BA8" i="28"/>
  <c r="K8" i="28"/>
  <c r="I8" i="28"/>
  <c r="G8" i="28"/>
  <c r="BD8" i="28" s="1"/>
  <c r="BD12" i="28" s="1"/>
  <c r="H7" i="27" s="1"/>
  <c r="H8" i="27" s="1"/>
  <c r="C17" i="26" s="1"/>
  <c r="B7" i="27"/>
  <c r="A7" i="27"/>
  <c r="BE12" i="28"/>
  <c r="I7" i="27" s="1"/>
  <c r="I8" i="27" s="1"/>
  <c r="C21" i="26" s="1"/>
  <c r="BC12" i="28"/>
  <c r="G7" i="27" s="1"/>
  <c r="G8" i="27" s="1"/>
  <c r="C18" i="26" s="1"/>
  <c r="BB12" i="28"/>
  <c r="F7" i="27" s="1"/>
  <c r="F8" i="27" s="1"/>
  <c r="C16" i="26" s="1"/>
  <c r="BA12" i="28"/>
  <c r="E7" i="27" s="1"/>
  <c r="E8" i="27" s="1"/>
  <c r="C15" i="26" s="1"/>
  <c r="K12" i="28"/>
  <c r="I12" i="28"/>
  <c r="G12" i="28"/>
  <c r="E4" i="28"/>
  <c r="F3" i="28"/>
  <c r="G23" i="26"/>
  <c r="C33" i="26"/>
  <c r="F33" i="26" s="1"/>
  <c r="C31" i="26"/>
  <c r="G7" i="26"/>
  <c r="H21" i="24"/>
  <c r="I20" i="24"/>
  <c r="D21" i="23"/>
  <c r="I19" i="24"/>
  <c r="G21" i="23" s="1"/>
  <c r="D20" i="23"/>
  <c r="I18" i="24"/>
  <c r="G20" i="23" s="1"/>
  <c r="D19" i="23"/>
  <c r="I17" i="24"/>
  <c r="G19" i="23" s="1"/>
  <c r="D18" i="23"/>
  <c r="I16" i="24"/>
  <c r="G18" i="23" s="1"/>
  <c r="D17" i="23"/>
  <c r="I15" i="24"/>
  <c r="G17" i="23" s="1"/>
  <c r="D16" i="23"/>
  <c r="I14" i="24"/>
  <c r="G16" i="23" s="1"/>
  <c r="D15" i="23"/>
  <c r="I13" i="24"/>
  <c r="G15" i="23" s="1"/>
  <c r="BE11" i="25"/>
  <c r="BC11" i="25"/>
  <c r="BB11" i="25"/>
  <c r="BA11" i="25"/>
  <c r="K11" i="25"/>
  <c r="I11" i="25"/>
  <c r="G11" i="25"/>
  <c r="BD11" i="25" s="1"/>
  <c r="BE10" i="25"/>
  <c r="BC10" i="25"/>
  <c r="BB10" i="25"/>
  <c r="BA10" i="25"/>
  <c r="K10" i="25"/>
  <c r="I10" i="25"/>
  <c r="G10" i="25"/>
  <c r="BD10" i="25" s="1"/>
  <c r="BE9" i="25"/>
  <c r="BC9" i="25"/>
  <c r="BB9" i="25"/>
  <c r="BA9" i="25"/>
  <c r="K9" i="25"/>
  <c r="I9" i="25"/>
  <c r="G9" i="25"/>
  <c r="BD9" i="25" s="1"/>
  <c r="BE8" i="25"/>
  <c r="BC8" i="25"/>
  <c r="BB8" i="25"/>
  <c r="BA8" i="25"/>
  <c r="K8" i="25"/>
  <c r="I8" i="25"/>
  <c r="G8" i="25"/>
  <c r="BD8" i="25" s="1"/>
  <c r="BD12" i="25" s="1"/>
  <c r="H7" i="24" s="1"/>
  <c r="H8" i="24" s="1"/>
  <c r="C17" i="23" s="1"/>
  <c r="B7" i="24"/>
  <c r="A7" i="24"/>
  <c r="BE12" i="25"/>
  <c r="I7" i="24" s="1"/>
  <c r="I8" i="24" s="1"/>
  <c r="C21" i="23" s="1"/>
  <c r="BC12" i="25"/>
  <c r="G7" i="24" s="1"/>
  <c r="G8" i="24" s="1"/>
  <c r="C18" i="23" s="1"/>
  <c r="BB12" i="25"/>
  <c r="F7" i="24" s="1"/>
  <c r="F8" i="24" s="1"/>
  <c r="C16" i="23" s="1"/>
  <c r="BA12" i="25"/>
  <c r="E7" i="24" s="1"/>
  <c r="E8" i="24" s="1"/>
  <c r="C15" i="23" s="1"/>
  <c r="K12" i="25"/>
  <c r="I12" i="25"/>
  <c r="G12" i="25"/>
  <c r="E4" i="25"/>
  <c r="F3" i="25"/>
  <c r="G23" i="23"/>
  <c r="C33" i="23"/>
  <c r="F33" i="23" s="1"/>
  <c r="C31" i="23"/>
  <c r="G7" i="23"/>
  <c r="H21" i="21"/>
  <c r="I20" i="21"/>
  <c r="D21" i="20"/>
  <c r="I19" i="21"/>
  <c r="G21" i="20" s="1"/>
  <c r="D20" i="20"/>
  <c r="I18" i="21"/>
  <c r="G20" i="20" s="1"/>
  <c r="D19" i="20"/>
  <c r="I17" i="21"/>
  <c r="G19" i="20" s="1"/>
  <c r="D18" i="20"/>
  <c r="I16" i="21"/>
  <c r="G18" i="20" s="1"/>
  <c r="D17" i="20"/>
  <c r="I15" i="21"/>
  <c r="G17" i="20" s="1"/>
  <c r="D16" i="20"/>
  <c r="I14" i="21"/>
  <c r="G16" i="20" s="1"/>
  <c r="D15" i="20"/>
  <c r="I13" i="21"/>
  <c r="G15" i="20" s="1"/>
  <c r="BE11" i="22"/>
  <c r="BD11" i="22"/>
  <c r="BC11" i="22"/>
  <c r="BA11" i="22"/>
  <c r="K11" i="22"/>
  <c r="I11" i="22"/>
  <c r="G11" i="22"/>
  <c r="BB11" i="22" s="1"/>
  <c r="BE10" i="22"/>
  <c r="BD10" i="22"/>
  <c r="BC10" i="22"/>
  <c r="BA10" i="22"/>
  <c r="K10" i="22"/>
  <c r="I10" i="22"/>
  <c r="G10" i="22"/>
  <c r="BB10" i="22" s="1"/>
  <c r="BE9" i="22"/>
  <c r="BD9" i="22"/>
  <c r="BC9" i="22"/>
  <c r="BA9" i="22"/>
  <c r="K9" i="22"/>
  <c r="I9" i="22"/>
  <c r="G9" i="22"/>
  <c r="BB9" i="22" s="1"/>
  <c r="BE8" i="22"/>
  <c r="BD8" i="22"/>
  <c r="BC8" i="22"/>
  <c r="BA8" i="22"/>
  <c r="K8" i="22"/>
  <c r="I8" i="22"/>
  <c r="G8" i="22"/>
  <c r="BB8" i="22" s="1"/>
  <c r="BB12" i="22" s="1"/>
  <c r="F7" i="21" s="1"/>
  <c r="F8" i="21" s="1"/>
  <c r="C16" i="20" s="1"/>
  <c r="B7" i="21"/>
  <c r="A7" i="21"/>
  <c r="BE12" i="22"/>
  <c r="I7" i="21" s="1"/>
  <c r="I8" i="21" s="1"/>
  <c r="C21" i="20" s="1"/>
  <c r="BD12" i="22"/>
  <c r="H7" i="21" s="1"/>
  <c r="H8" i="21" s="1"/>
  <c r="C17" i="20" s="1"/>
  <c r="BC12" i="22"/>
  <c r="G7" i="21" s="1"/>
  <c r="G8" i="21" s="1"/>
  <c r="C18" i="20" s="1"/>
  <c r="BA12" i="22"/>
  <c r="E7" i="21" s="1"/>
  <c r="E8" i="21" s="1"/>
  <c r="C15" i="20" s="1"/>
  <c r="K12" i="22"/>
  <c r="I12" i="22"/>
  <c r="G12" i="22"/>
  <c r="E4" i="22"/>
  <c r="F3" i="22"/>
  <c r="G23" i="20"/>
  <c r="C33" i="20"/>
  <c r="F33" i="20" s="1"/>
  <c r="C31" i="20"/>
  <c r="G7" i="20"/>
  <c r="H21" i="18"/>
  <c r="I20" i="18"/>
  <c r="D21" i="17"/>
  <c r="I19" i="18"/>
  <c r="G21" i="17" s="1"/>
  <c r="D20" i="17"/>
  <c r="I18" i="18"/>
  <c r="G20" i="17" s="1"/>
  <c r="D19" i="17"/>
  <c r="I17" i="18"/>
  <c r="G19" i="17" s="1"/>
  <c r="D18" i="17"/>
  <c r="I16" i="18"/>
  <c r="G18" i="17" s="1"/>
  <c r="D17" i="17"/>
  <c r="I15" i="18"/>
  <c r="G17" i="17" s="1"/>
  <c r="D16" i="17"/>
  <c r="I14" i="18"/>
  <c r="G16" i="17" s="1"/>
  <c r="D15" i="17"/>
  <c r="I13" i="18"/>
  <c r="G15" i="17" s="1"/>
  <c r="BE11" i="19"/>
  <c r="BD11" i="19"/>
  <c r="BC11" i="19"/>
  <c r="BA11" i="19"/>
  <c r="K11" i="19"/>
  <c r="I11" i="19"/>
  <c r="G11" i="19"/>
  <c r="BB11" i="19" s="1"/>
  <c r="BE10" i="19"/>
  <c r="BD10" i="19"/>
  <c r="BC10" i="19"/>
  <c r="BA10" i="19"/>
  <c r="K10" i="19"/>
  <c r="I10" i="19"/>
  <c r="G10" i="19"/>
  <c r="BB10" i="19" s="1"/>
  <c r="BE9" i="19"/>
  <c r="BD9" i="19"/>
  <c r="BC9" i="19"/>
  <c r="BA9" i="19"/>
  <c r="K9" i="19"/>
  <c r="I9" i="19"/>
  <c r="G9" i="19"/>
  <c r="BB9" i="19" s="1"/>
  <c r="BE8" i="19"/>
  <c r="BD8" i="19"/>
  <c r="BC8" i="19"/>
  <c r="BA8" i="19"/>
  <c r="K8" i="19"/>
  <c r="I8" i="19"/>
  <c r="G8" i="19"/>
  <c r="BB8" i="19" s="1"/>
  <c r="BB12" i="19" s="1"/>
  <c r="F7" i="18" s="1"/>
  <c r="F8" i="18" s="1"/>
  <c r="C16" i="17" s="1"/>
  <c r="B7" i="18"/>
  <c r="A7" i="18"/>
  <c r="BE12" i="19"/>
  <c r="I7" i="18" s="1"/>
  <c r="I8" i="18" s="1"/>
  <c r="C21" i="17" s="1"/>
  <c r="BD12" i="19"/>
  <c r="H7" i="18" s="1"/>
  <c r="H8" i="18" s="1"/>
  <c r="C17" i="17" s="1"/>
  <c r="BC12" i="19"/>
  <c r="G7" i="18" s="1"/>
  <c r="G8" i="18" s="1"/>
  <c r="C18" i="17" s="1"/>
  <c r="BA12" i="19"/>
  <c r="E7" i="18" s="1"/>
  <c r="E8" i="18" s="1"/>
  <c r="C15" i="17" s="1"/>
  <c r="K12" i="19"/>
  <c r="I12" i="19"/>
  <c r="G12" i="19"/>
  <c r="E4" i="19"/>
  <c r="F3" i="19"/>
  <c r="G23" i="17"/>
  <c r="C33" i="17"/>
  <c r="F33" i="17" s="1"/>
  <c r="C31" i="17"/>
  <c r="G7" i="17"/>
  <c r="H21" i="15"/>
  <c r="I20" i="15"/>
  <c r="D21" i="14"/>
  <c r="I19" i="15"/>
  <c r="G21" i="14" s="1"/>
  <c r="D20" i="14"/>
  <c r="I18" i="15"/>
  <c r="G20" i="14" s="1"/>
  <c r="D19" i="14"/>
  <c r="I17" i="15"/>
  <c r="G19" i="14" s="1"/>
  <c r="D18" i="14"/>
  <c r="I16" i="15"/>
  <c r="G18" i="14" s="1"/>
  <c r="D17" i="14"/>
  <c r="I15" i="15"/>
  <c r="G17" i="14" s="1"/>
  <c r="D16" i="14"/>
  <c r="I14" i="15"/>
  <c r="G16" i="14" s="1"/>
  <c r="D15" i="14"/>
  <c r="I13" i="15"/>
  <c r="G15" i="14" s="1"/>
  <c r="BE8" i="16"/>
  <c r="BD8" i="16"/>
  <c r="BC8" i="16"/>
  <c r="BA8" i="16"/>
  <c r="K8" i="16"/>
  <c r="I8" i="16"/>
  <c r="G8" i="16"/>
  <c r="BB8" i="16" s="1"/>
  <c r="BB9" i="16" s="1"/>
  <c r="F7" i="15" s="1"/>
  <c r="F8" i="15" s="1"/>
  <c r="C16" i="14" s="1"/>
  <c r="B7" i="15"/>
  <c r="A7" i="15"/>
  <c r="BE9" i="16"/>
  <c r="I7" i="15" s="1"/>
  <c r="I8" i="15" s="1"/>
  <c r="C21" i="14" s="1"/>
  <c r="BD9" i="16"/>
  <c r="H7" i="15" s="1"/>
  <c r="H8" i="15" s="1"/>
  <c r="C17" i="14" s="1"/>
  <c r="BC9" i="16"/>
  <c r="G7" i="15" s="1"/>
  <c r="G8" i="15" s="1"/>
  <c r="C18" i="14" s="1"/>
  <c r="BA9" i="16"/>
  <c r="E7" i="15" s="1"/>
  <c r="E8" i="15" s="1"/>
  <c r="C15" i="14" s="1"/>
  <c r="C19" i="14" s="1"/>
  <c r="C22" i="14" s="1"/>
  <c r="K9" i="16"/>
  <c r="I9" i="16"/>
  <c r="G9" i="16"/>
  <c r="E4" i="16"/>
  <c r="F3" i="16"/>
  <c r="G23" i="14"/>
  <c r="C33" i="14"/>
  <c r="F33" i="14" s="1"/>
  <c r="C31" i="14"/>
  <c r="G7" i="14"/>
  <c r="H47" i="12"/>
  <c r="I46" i="12"/>
  <c r="D21" i="11"/>
  <c r="I45" i="12"/>
  <c r="G21" i="11" s="1"/>
  <c r="D20" i="11"/>
  <c r="I44" i="12"/>
  <c r="G20" i="11" s="1"/>
  <c r="D19" i="11"/>
  <c r="I43" i="12"/>
  <c r="G19" i="11" s="1"/>
  <c r="D18" i="11"/>
  <c r="I42" i="12"/>
  <c r="G18" i="11" s="1"/>
  <c r="D17" i="11"/>
  <c r="I41" i="12"/>
  <c r="G17" i="11" s="1"/>
  <c r="D16" i="11"/>
  <c r="I40" i="12"/>
  <c r="G16" i="11" s="1"/>
  <c r="D15" i="11"/>
  <c r="I39" i="12"/>
  <c r="G15" i="11" s="1"/>
  <c r="BE582" i="13"/>
  <c r="BD582" i="13"/>
  <c r="BC582" i="13"/>
  <c r="BA582" i="13"/>
  <c r="K582" i="13"/>
  <c r="I582" i="13"/>
  <c r="G582" i="13"/>
  <c r="BB582" i="13" s="1"/>
  <c r="BE581" i="13"/>
  <c r="BD581" i="13"/>
  <c r="BC581" i="13"/>
  <c r="BA581" i="13"/>
  <c r="K581" i="13"/>
  <c r="I581" i="13"/>
  <c r="G581" i="13"/>
  <c r="BB581" i="13" s="1"/>
  <c r="BE580" i="13"/>
  <c r="BD580" i="13"/>
  <c r="BC580" i="13"/>
  <c r="BA580" i="13"/>
  <c r="K580" i="13"/>
  <c r="I580" i="13"/>
  <c r="G580" i="13"/>
  <c r="BB580" i="13" s="1"/>
  <c r="BE579" i="13"/>
  <c r="BD579" i="13"/>
  <c r="BC579" i="13"/>
  <c r="BA579" i="13"/>
  <c r="K579" i="13"/>
  <c r="I579" i="13"/>
  <c r="G579" i="13"/>
  <c r="BB579" i="13" s="1"/>
  <c r="BE578" i="13"/>
  <c r="BD578" i="13"/>
  <c r="BC578" i="13"/>
  <c r="BA578" i="13"/>
  <c r="K578" i="13"/>
  <c r="I578" i="13"/>
  <c r="G578" i="13"/>
  <c r="BB578" i="13" s="1"/>
  <c r="BE577" i="13"/>
  <c r="BD577" i="13"/>
  <c r="BC577" i="13"/>
  <c r="BA577" i="13"/>
  <c r="K577" i="13"/>
  <c r="I577" i="13"/>
  <c r="G577" i="13"/>
  <c r="BB577" i="13" s="1"/>
  <c r="BE576" i="13"/>
  <c r="BD576" i="13"/>
  <c r="BC576" i="13"/>
  <c r="BA576" i="13"/>
  <c r="K576" i="13"/>
  <c r="I576" i="13"/>
  <c r="G576" i="13"/>
  <c r="BB576" i="13" s="1"/>
  <c r="BE575" i="13"/>
  <c r="BD575" i="13"/>
  <c r="BC575" i="13"/>
  <c r="BA575" i="13"/>
  <c r="K575" i="13"/>
  <c r="I575" i="13"/>
  <c r="G575" i="13"/>
  <c r="BB575" i="13" s="1"/>
  <c r="BE574" i="13"/>
  <c r="BD574" i="13"/>
  <c r="BC574" i="13"/>
  <c r="BA574" i="13"/>
  <c r="K574" i="13"/>
  <c r="I574" i="13"/>
  <c r="G574" i="13"/>
  <c r="BB574" i="13" s="1"/>
  <c r="BE573" i="13"/>
  <c r="BD573" i="13"/>
  <c r="BC573" i="13"/>
  <c r="BA573" i="13"/>
  <c r="K573" i="13"/>
  <c r="I573" i="13"/>
  <c r="G573" i="13"/>
  <c r="BB573" i="13" s="1"/>
  <c r="BE572" i="13"/>
  <c r="BD572" i="13"/>
  <c r="BC572" i="13"/>
  <c r="BA572" i="13"/>
  <c r="K572" i="13"/>
  <c r="I572" i="13"/>
  <c r="G572" i="13"/>
  <c r="BB572" i="13" s="1"/>
  <c r="BE571" i="13"/>
  <c r="BD571" i="13"/>
  <c r="BC571" i="13"/>
  <c r="BA571" i="13"/>
  <c r="K571" i="13"/>
  <c r="I571" i="13"/>
  <c r="G571" i="13"/>
  <c r="BB571" i="13" s="1"/>
  <c r="BE570" i="13"/>
  <c r="BD570" i="13"/>
  <c r="BC570" i="13"/>
  <c r="BA570" i="13"/>
  <c r="K570" i="13"/>
  <c r="I570" i="13"/>
  <c r="G570" i="13"/>
  <c r="BB570" i="13" s="1"/>
  <c r="B33" i="12"/>
  <c r="A33" i="12"/>
  <c r="BE583" i="13"/>
  <c r="I33" i="12" s="1"/>
  <c r="BD583" i="13"/>
  <c r="H33" i="12" s="1"/>
  <c r="BC583" i="13"/>
  <c r="G33" i="12" s="1"/>
  <c r="BA583" i="13"/>
  <c r="E33" i="12" s="1"/>
  <c r="K583" i="13"/>
  <c r="I583" i="13"/>
  <c r="G583" i="13"/>
  <c r="BE567" i="13"/>
  <c r="BD567" i="13"/>
  <c r="BC567" i="13"/>
  <c r="BA567" i="13"/>
  <c r="K567" i="13"/>
  <c r="I567" i="13"/>
  <c r="G567" i="13"/>
  <c r="BB567" i="13" s="1"/>
  <c r="BE566" i="13"/>
  <c r="BD566" i="13"/>
  <c r="BC566" i="13"/>
  <c r="BA566" i="13"/>
  <c r="K566" i="13"/>
  <c r="I566" i="13"/>
  <c r="G566" i="13"/>
  <c r="BB566" i="13" s="1"/>
  <c r="BE565" i="13"/>
  <c r="BD565" i="13"/>
  <c r="BC565" i="13"/>
  <c r="BA565" i="13"/>
  <c r="K565" i="13"/>
  <c r="I565" i="13"/>
  <c r="G565" i="13"/>
  <c r="BB565" i="13" s="1"/>
  <c r="BE564" i="13"/>
  <c r="BD564" i="13"/>
  <c r="BC564" i="13"/>
  <c r="BA564" i="13"/>
  <c r="K564" i="13"/>
  <c r="I564" i="13"/>
  <c r="G564" i="13"/>
  <c r="BB564" i="13" s="1"/>
  <c r="BE562" i="13"/>
  <c r="BD562" i="13"/>
  <c r="BC562" i="13"/>
  <c r="BA562" i="13"/>
  <c r="K562" i="13"/>
  <c r="I562" i="13"/>
  <c r="G562" i="13"/>
  <c r="BB562" i="13" s="1"/>
  <c r="BE561" i="13"/>
  <c r="BD561" i="13"/>
  <c r="BC561" i="13"/>
  <c r="BA561" i="13"/>
  <c r="K561" i="13"/>
  <c r="I561" i="13"/>
  <c r="G561" i="13"/>
  <c r="BB561" i="13" s="1"/>
  <c r="BE560" i="13"/>
  <c r="BD560" i="13"/>
  <c r="BC560" i="13"/>
  <c r="BA560" i="13"/>
  <c r="K560" i="13"/>
  <c r="I560" i="13"/>
  <c r="G560" i="13"/>
  <c r="BB560" i="13" s="1"/>
  <c r="BE559" i="13"/>
  <c r="BD559" i="13"/>
  <c r="BC559" i="13"/>
  <c r="BA559" i="13"/>
  <c r="K559" i="13"/>
  <c r="I559" i="13"/>
  <c r="G559" i="13"/>
  <c r="BB559" i="13" s="1"/>
  <c r="BE558" i="13"/>
  <c r="BD558" i="13"/>
  <c r="BC558" i="13"/>
  <c r="BA558" i="13"/>
  <c r="K558" i="13"/>
  <c r="I558" i="13"/>
  <c r="G558" i="13"/>
  <c r="BB558" i="13" s="1"/>
  <c r="BE557" i="13"/>
  <c r="BD557" i="13"/>
  <c r="BC557" i="13"/>
  <c r="BA557" i="13"/>
  <c r="K557" i="13"/>
  <c r="I557" i="13"/>
  <c r="G557" i="13"/>
  <c r="BB557" i="13" s="1"/>
  <c r="BE556" i="13"/>
  <c r="BD556" i="13"/>
  <c r="BC556" i="13"/>
  <c r="BA556" i="13"/>
  <c r="K556" i="13"/>
  <c r="I556" i="13"/>
  <c r="G556" i="13"/>
  <c r="BB556" i="13" s="1"/>
  <c r="BE555" i="13"/>
  <c r="BD555" i="13"/>
  <c r="BC555" i="13"/>
  <c r="BA555" i="13"/>
  <c r="K555" i="13"/>
  <c r="I555" i="13"/>
  <c r="G555" i="13"/>
  <c r="BB555" i="13" s="1"/>
  <c r="BE554" i="13"/>
  <c r="BD554" i="13"/>
  <c r="BC554" i="13"/>
  <c r="BA554" i="13"/>
  <c r="K554" i="13"/>
  <c r="I554" i="13"/>
  <c r="G554" i="13"/>
  <c r="BB554" i="13" s="1"/>
  <c r="BE553" i="13"/>
  <c r="BD553" i="13"/>
  <c r="BC553" i="13"/>
  <c r="BA553" i="13"/>
  <c r="K553" i="13"/>
  <c r="I553" i="13"/>
  <c r="G553" i="13"/>
  <c r="BB553" i="13" s="1"/>
  <c r="BE552" i="13"/>
  <c r="BD552" i="13"/>
  <c r="BC552" i="13"/>
  <c r="BA552" i="13"/>
  <c r="K552" i="13"/>
  <c r="I552" i="13"/>
  <c r="G552" i="13"/>
  <c r="BB552" i="13" s="1"/>
  <c r="BE550" i="13"/>
  <c r="BD550" i="13"/>
  <c r="BC550" i="13"/>
  <c r="BA550" i="13"/>
  <c r="K550" i="13"/>
  <c r="I550" i="13"/>
  <c r="G550" i="13"/>
  <c r="BB550" i="13" s="1"/>
  <c r="BE549" i="13"/>
  <c r="BD549" i="13"/>
  <c r="BC549" i="13"/>
  <c r="BA549" i="13"/>
  <c r="K549" i="13"/>
  <c r="I549" i="13"/>
  <c r="G549" i="13"/>
  <c r="BB549" i="13" s="1"/>
  <c r="BE548" i="13"/>
  <c r="BD548" i="13"/>
  <c r="BC548" i="13"/>
  <c r="BA548" i="13"/>
  <c r="K548" i="13"/>
  <c r="I548" i="13"/>
  <c r="G548" i="13"/>
  <c r="BB548" i="13" s="1"/>
  <c r="BB568" i="13" s="1"/>
  <c r="F32" i="12" s="1"/>
  <c r="B32" i="12"/>
  <c r="A32" i="12"/>
  <c r="BE568" i="13"/>
  <c r="I32" i="12" s="1"/>
  <c r="BD568" i="13"/>
  <c r="H32" i="12" s="1"/>
  <c r="BC568" i="13"/>
  <c r="G32" i="12" s="1"/>
  <c r="BA568" i="13"/>
  <c r="E32" i="12" s="1"/>
  <c r="K568" i="13"/>
  <c r="I568" i="13"/>
  <c r="G568" i="13"/>
  <c r="BE529" i="13"/>
  <c r="BD529" i="13"/>
  <c r="BC529" i="13"/>
  <c r="BA529" i="13"/>
  <c r="K529" i="13"/>
  <c r="I529" i="13"/>
  <c r="G529" i="13"/>
  <c r="BB529" i="13" s="1"/>
  <c r="BE527" i="13"/>
  <c r="BD527" i="13"/>
  <c r="BC527" i="13"/>
  <c r="BA527" i="13"/>
  <c r="K527" i="13"/>
  <c r="I527" i="13"/>
  <c r="G527" i="13"/>
  <c r="BB527" i="13" s="1"/>
  <c r="B31" i="12"/>
  <c r="A31" i="12"/>
  <c r="BE546" i="13"/>
  <c r="I31" i="12" s="1"/>
  <c r="BD546" i="13"/>
  <c r="H31" i="12" s="1"/>
  <c r="BC546" i="13"/>
  <c r="G31" i="12" s="1"/>
  <c r="BA546" i="13"/>
  <c r="E31" i="12" s="1"/>
  <c r="K546" i="13"/>
  <c r="I546" i="13"/>
  <c r="G546" i="13"/>
  <c r="BE524" i="13"/>
  <c r="BD524" i="13"/>
  <c r="BC524" i="13"/>
  <c r="BA524" i="13"/>
  <c r="K524" i="13"/>
  <c r="I524" i="13"/>
  <c r="G524" i="13"/>
  <c r="BB524" i="13" s="1"/>
  <c r="BE522" i="13"/>
  <c r="BD522" i="13"/>
  <c r="BC522" i="13"/>
  <c r="BA522" i="13"/>
  <c r="K522" i="13"/>
  <c r="I522" i="13"/>
  <c r="G522" i="13"/>
  <c r="BB522" i="13" s="1"/>
  <c r="BE519" i="13"/>
  <c r="BD519" i="13"/>
  <c r="BC519" i="13"/>
  <c r="BA519" i="13"/>
  <c r="K519" i="13"/>
  <c r="I519" i="13"/>
  <c r="G519" i="13"/>
  <c r="BB519" i="13" s="1"/>
  <c r="BE517" i="13"/>
  <c r="BD517" i="13"/>
  <c r="BC517" i="13"/>
  <c r="BA517" i="13"/>
  <c r="K517" i="13"/>
  <c r="I517" i="13"/>
  <c r="G517" i="13"/>
  <c r="BB517" i="13" s="1"/>
  <c r="BE512" i="13"/>
  <c r="BD512" i="13"/>
  <c r="BC512" i="13"/>
  <c r="BA512" i="13"/>
  <c r="K512" i="13"/>
  <c r="I512" i="13"/>
  <c r="G512" i="13"/>
  <c r="BB512" i="13" s="1"/>
  <c r="B30" i="12"/>
  <c r="A30" i="12"/>
  <c r="BE525" i="13"/>
  <c r="I30" i="12" s="1"/>
  <c r="BD525" i="13"/>
  <c r="H30" i="12" s="1"/>
  <c r="BC525" i="13"/>
  <c r="G30" i="12" s="1"/>
  <c r="BA525" i="13"/>
  <c r="E30" i="12" s="1"/>
  <c r="K525" i="13"/>
  <c r="I525" i="13"/>
  <c r="G525" i="13"/>
  <c r="BE509" i="13"/>
  <c r="BD509" i="13"/>
  <c r="BC509" i="13"/>
  <c r="BA509" i="13"/>
  <c r="K509" i="13"/>
  <c r="I509" i="13"/>
  <c r="G509" i="13"/>
  <c r="BB509" i="13" s="1"/>
  <c r="BE506" i="13"/>
  <c r="BD506" i="13"/>
  <c r="BC506" i="13"/>
  <c r="BA506" i="13"/>
  <c r="K506" i="13"/>
  <c r="I506" i="13"/>
  <c r="G506" i="13"/>
  <c r="BB506" i="13" s="1"/>
  <c r="BE504" i="13"/>
  <c r="BD504" i="13"/>
  <c r="BC504" i="13"/>
  <c r="BA504" i="13"/>
  <c r="K504" i="13"/>
  <c r="I504" i="13"/>
  <c r="G504" i="13"/>
  <c r="BB504" i="13" s="1"/>
  <c r="BE502" i="13"/>
  <c r="BD502" i="13"/>
  <c r="BC502" i="13"/>
  <c r="BA502" i="13"/>
  <c r="K502" i="13"/>
  <c r="I502" i="13"/>
  <c r="G502" i="13"/>
  <c r="BB502" i="13" s="1"/>
  <c r="BE501" i="13"/>
  <c r="BD501" i="13"/>
  <c r="BC501" i="13"/>
  <c r="BA501" i="13"/>
  <c r="K501" i="13"/>
  <c r="I501" i="13"/>
  <c r="G501" i="13"/>
  <c r="BB501" i="13" s="1"/>
  <c r="BE496" i="13"/>
  <c r="BD496" i="13"/>
  <c r="BC496" i="13"/>
  <c r="BA496" i="13"/>
  <c r="K496" i="13"/>
  <c r="I496" i="13"/>
  <c r="G496" i="13"/>
  <c r="BB496" i="13" s="1"/>
  <c r="BB510" i="13" s="1"/>
  <c r="F29" i="12" s="1"/>
  <c r="B29" i="12"/>
  <c r="A29" i="12"/>
  <c r="BE510" i="13"/>
  <c r="I29" i="12" s="1"/>
  <c r="BD510" i="13"/>
  <c r="H29" i="12" s="1"/>
  <c r="BC510" i="13"/>
  <c r="G29" i="12" s="1"/>
  <c r="BA510" i="13"/>
  <c r="E29" i="12" s="1"/>
  <c r="K510" i="13"/>
  <c r="I510" i="13"/>
  <c r="G510" i="13"/>
  <c r="BE493" i="13"/>
  <c r="BD493" i="13"/>
  <c r="BC493" i="13"/>
  <c r="BA493" i="13"/>
  <c r="K493" i="13"/>
  <c r="I493" i="13"/>
  <c r="G493" i="13"/>
  <c r="BB493" i="13" s="1"/>
  <c r="BE492" i="13"/>
  <c r="BD492" i="13"/>
  <c r="BC492" i="13"/>
  <c r="BA492" i="13"/>
  <c r="K492" i="13"/>
  <c r="I492" i="13"/>
  <c r="G492" i="13"/>
  <c r="BB492" i="13" s="1"/>
  <c r="BE491" i="13"/>
  <c r="BD491" i="13"/>
  <c r="BC491" i="13"/>
  <c r="BA491" i="13"/>
  <c r="K491" i="13"/>
  <c r="I491" i="13"/>
  <c r="G491" i="13"/>
  <c r="BB491" i="13" s="1"/>
  <c r="BE489" i="13"/>
  <c r="BD489" i="13"/>
  <c r="BC489" i="13"/>
  <c r="BA489" i="13"/>
  <c r="K489" i="13"/>
  <c r="I489" i="13"/>
  <c r="G489" i="13"/>
  <c r="BB489" i="13" s="1"/>
  <c r="BE487" i="13"/>
  <c r="BD487" i="13"/>
  <c r="BC487" i="13"/>
  <c r="BA487" i="13"/>
  <c r="K487" i="13"/>
  <c r="I487" i="13"/>
  <c r="G487" i="13"/>
  <c r="BB487" i="13" s="1"/>
  <c r="BE485" i="13"/>
  <c r="BD485" i="13"/>
  <c r="BC485" i="13"/>
  <c r="BA485" i="13"/>
  <c r="K485" i="13"/>
  <c r="I485" i="13"/>
  <c r="G485" i="13"/>
  <c r="BB485" i="13" s="1"/>
  <c r="B28" i="12"/>
  <c r="A28" i="12"/>
  <c r="BE494" i="13"/>
  <c r="I28" i="12" s="1"/>
  <c r="BD494" i="13"/>
  <c r="H28" i="12" s="1"/>
  <c r="BC494" i="13"/>
  <c r="G28" i="12" s="1"/>
  <c r="BA494" i="13"/>
  <c r="E28" i="12" s="1"/>
  <c r="K494" i="13"/>
  <c r="I494" i="13"/>
  <c r="G494" i="13"/>
  <c r="BE482" i="13"/>
  <c r="BD482" i="13"/>
  <c r="BC482" i="13"/>
  <c r="BA482" i="13"/>
  <c r="K482" i="13"/>
  <c r="I482" i="13"/>
  <c r="G482" i="13"/>
  <c r="BB482" i="13" s="1"/>
  <c r="BE480" i="13"/>
  <c r="BD480" i="13"/>
  <c r="BC480" i="13"/>
  <c r="BA480" i="13"/>
  <c r="K480" i="13"/>
  <c r="I480" i="13"/>
  <c r="G480" i="13"/>
  <c r="BB480" i="13" s="1"/>
  <c r="BE478" i="13"/>
  <c r="BD478" i="13"/>
  <c r="BC478" i="13"/>
  <c r="BA478" i="13"/>
  <c r="K478" i="13"/>
  <c r="I478" i="13"/>
  <c r="G478" i="13"/>
  <c r="BB478" i="13" s="1"/>
  <c r="BE474" i="13"/>
  <c r="BD474" i="13"/>
  <c r="BC474" i="13"/>
  <c r="BA474" i="13"/>
  <c r="K474" i="13"/>
  <c r="I474" i="13"/>
  <c r="G474" i="13"/>
  <c r="BB474" i="13" s="1"/>
  <c r="BE472" i="13"/>
  <c r="BD472" i="13"/>
  <c r="BC472" i="13"/>
  <c r="BA472" i="13"/>
  <c r="K472" i="13"/>
  <c r="I472" i="13"/>
  <c r="G472" i="13"/>
  <c r="BB472" i="13" s="1"/>
  <c r="BE470" i="13"/>
  <c r="BD470" i="13"/>
  <c r="BC470" i="13"/>
  <c r="BA470" i="13"/>
  <c r="K470" i="13"/>
  <c r="I470" i="13"/>
  <c r="G470" i="13"/>
  <c r="BB470" i="13" s="1"/>
  <c r="BE468" i="13"/>
  <c r="BD468" i="13"/>
  <c r="BC468" i="13"/>
  <c r="BA468" i="13"/>
  <c r="K468" i="13"/>
  <c r="I468" i="13"/>
  <c r="G468" i="13"/>
  <c r="BB468" i="13" s="1"/>
  <c r="BE466" i="13"/>
  <c r="BD466" i="13"/>
  <c r="BC466" i="13"/>
  <c r="BA466" i="13"/>
  <c r="K466" i="13"/>
  <c r="I466" i="13"/>
  <c r="G466" i="13"/>
  <c r="BB466" i="13" s="1"/>
  <c r="BE464" i="13"/>
  <c r="BD464" i="13"/>
  <c r="BC464" i="13"/>
  <c r="BA464" i="13"/>
  <c r="K464" i="13"/>
  <c r="I464" i="13"/>
  <c r="G464" i="13"/>
  <c r="BB464" i="13" s="1"/>
  <c r="B27" i="12"/>
  <c r="A27" i="12"/>
  <c r="BE483" i="13"/>
  <c r="I27" i="12" s="1"/>
  <c r="BD483" i="13"/>
  <c r="H27" i="12" s="1"/>
  <c r="BC483" i="13"/>
  <c r="G27" i="12" s="1"/>
  <c r="BA483" i="13"/>
  <c r="E27" i="12" s="1"/>
  <c r="K483" i="13"/>
  <c r="I483" i="13"/>
  <c r="G483" i="13"/>
  <c r="BE461" i="13"/>
  <c r="BD461" i="13"/>
  <c r="BC461" i="13"/>
  <c r="BA461" i="13"/>
  <c r="K461" i="13"/>
  <c r="I461" i="13"/>
  <c r="G461" i="13"/>
  <c r="BB461" i="13" s="1"/>
  <c r="BE460" i="13"/>
  <c r="BD460" i="13"/>
  <c r="BC460" i="13"/>
  <c r="BA460" i="13"/>
  <c r="K460" i="13"/>
  <c r="I460" i="13"/>
  <c r="G460" i="13"/>
  <c r="BB460" i="13" s="1"/>
  <c r="BE457" i="13"/>
  <c r="BD457" i="13"/>
  <c r="BC457" i="13"/>
  <c r="BA457" i="13"/>
  <c r="K457" i="13"/>
  <c r="I457" i="13"/>
  <c r="G457" i="13"/>
  <c r="BB457" i="13" s="1"/>
  <c r="BE455" i="13"/>
  <c r="BD455" i="13"/>
  <c r="BC455" i="13"/>
  <c r="BA455" i="13"/>
  <c r="K455" i="13"/>
  <c r="I455" i="13"/>
  <c r="G455" i="13"/>
  <c r="BB455" i="13" s="1"/>
  <c r="BE452" i="13"/>
  <c r="BD452" i="13"/>
  <c r="BC452" i="13"/>
  <c r="BA452" i="13"/>
  <c r="K452" i="13"/>
  <c r="I452" i="13"/>
  <c r="G452" i="13"/>
  <c r="BB452" i="13" s="1"/>
  <c r="BE449" i="13"/>
  <c r="BD449" i="13"/>
  <c r="BC449" i="13"/>
  <c r="BA449" i="13"/>
  <c r="K449" i="13"/>
  <c r="I449" i="13"/>
  <c r="G449" i="13"/>
  <c r="BB449" i="13" s="1"/>
  <c r="BB462" i="13" s="1"/>
  <c r="F26" i="12" s="1"/>
  <c r="B26" i="12"/>
  <c r="A26" i="12"/>
  <c r="BE462" i="13"/>
  <c r="I26" i="12" s="1"/>
  <c r="BD462" i="13"/>
  <c r="H26" i="12" s="1"/>
  <c r="BC462" i="13"/>
  <c r="G26" i="12" s="1"/>
  <c r="BA462" i="13"/>
  <c r="E26" i="12" s="1"/>
  <c r="K462" i="13"/>
  <c r="I462" i="13"/>
  <c r="G462" i="13"/>
  <c r="BE446" i="13"/>
  <c r="BD446" i="13"/>
  <c r="BC446" i="13"/>
  <c r="BA446" i="13"/>
  <c r="K446" i="13"/>
  <c r="I446" i="13"/>
  <c r="G446" i="13"/>
  <c r="BB446" i="13" s="1"/>
  <c r="BE445" i="13"/>
  <c r="BD445" i="13"/>
  <c r="BC445" i="13"/>
  <c r="BA445" i="13"/>
  <c r="K445" i="13"/>
  <c r="I445" i="13"/>
  <c r="G445" i="13"/>
  <c r="BB445" i="13" s="1"/>
  <c r="BE443" i="13"/>
  <c r="BD443" i="13"/>
  <c r="BC443" i="13"/>
  <c r="BA443" i="13"/>
  <c r="K443" i="13"/>
  <c r="I443" i="13"/>
  <c r="G443" i="13"/>
  <c r="BB443" i="13" s="1"/>
  <c r="BE442" i="13"/>
  <c r="BD442" i="13"/>
  <c r="BC442" i="13"/>
  <c r="BA442" i="13"/>
  <c r="K442" i="13"/>
  <c r="I442" i="13"/>
  <c r="G442" i="13"/>
  <c r="BB442" i="13" s="1"/>
  <c r="BE441" i="13"/>
  <c r="BD441" i="13"/>
  <c r="BC441" i="13"/>
  <c r="BA441" i="13"/>
  <c r="K441" i="13"/>
  <c r="I441" i="13"/>
  <c r="G441" i="13"/>
  <c r="BB441" i="13" s="1"/>
  <c r="BE440" i="13"/>
  <c r="BD440" i="13"/>
  <c r="BC440" i="13"/>
  <c r="BA440" i="13"/>
  <c r="K440" i="13"/>
  <c r="I440" i="13"/>
  <c r="G440" i="13"/>
  <c r="BB440" i="13" s="1"/>
  <c r="BE438" i="13"/>
  <c r="BD438" i="13"/>
  <c r="BC438" i="13"/>
  <c r="BA438" i="13"/>
  <c r="K438" i="13"/>
  <c r="I438" i="13"/>
  <c r="G438" i="13"/>
  <c r="BB438" i="13" s="1"/>
  <c r="BE436" i="13"/>
  <c r="BD436" i="13"/>
  <c r="BC436" i="13"/>
  <c r="BA436" i="13"/>
  <c r="K436" i="13"/>
  <c r="I436" i="13"/>
  <c r="G436" i="13"/>
  <c r="BB436" i="13" s="1"/>
  <c r="B25" i="12"/>
  <c r="A25" i="12"/>
  <c r="BE447" i="13"/>
  <c r="I25" i="12" s="1"/>
  <c r="BD447" i="13"/>
  <c r="H25" i="12" s="1"/>
  <c r="BC447" i="13"/>
  <c r="G25" i="12" s="1"/>
  <c r="BA447" i="13"/>
  <c r="E25" i="12" s="1"/>
  <c r="K447" i="13"/>
  <c r="I447" i="13"/>
  <c r="G447" i="13"/>
  <c r="BE433" i="13"/>
  <c r="BD433" i="13"/>
  <c r="BC433" i="13"/>
  <c r="BA433" i="13"/>
  <c r="K433" i="13"/>
  <c r="I433" i="13"/>
  <c r="G433" i="13"/>
  <c r="BB433" i="13" s="1"/>
  <c r="BE431" i="13"/>
  <c r="BD431" i="13"/>
  <c r="BC431" i="13"/>
  <c r="BA431" i="13"/>
  <c r="K431" i="13"/>
  <c r="I431" i="13"/>
  <c r="G431" i="13"/>
  <c r="BB431" i="13" s="1"/>
  <c r="BE421" i="13"/>
  <c r="BD421" i="13"/>
  <c r="BC421" i="13"/>
  <c r="BA421" i="13"/>
  <c r="K421" i="13"/>
  <c r="I421" i="13"/>
  <c r="G421" i="13"/>
  <c r="BB421" i="13" s="1"/>
  <c r="BE418" i="13"/>
  <c r="BD418" i="13"/>
  <c r="BC418" i="13"/>
  <c r="BA418" i="13"/>
  <c r="K418" i="13"/>
  <c r="I418" i="13"/>
  <c r="G418" i="13"/>
  <c r="BB418" i="13" s="1"/>
  <c r="BE408" i="13"/>
  <c r="BD408" i="13"/>
  <c r="BC408" i="13"/>
  <c r="BA408" i="13"/>
  <c r="K408" i="13"/>
  <c r="I408" i="13"/>
  <c r="G408" i="13"/>
  <c r="BB408" i="13" s="1"/>
  <c r="B24" i="12"/>
  <c r="A24" i="12"/>
  <c r="BE434" i="13"/>
  <c r="I24" i="12" s="1"/>
  <c r="BD434" i="13"/>
  <c r="H24" i="12" s="1"/>
  <c r="BC434" i="13"/>
  <c r="G24" i="12" s="1"/>
  <c r="BA434" i="13"/>
  <c r="E24" i="12" s="1"/>
  <c r="K434" i="13"/>
  <c r="I434" i="13"/>
  <c r="G434" i="13"/>
  <c r="BE405" i="13"/>
  <c r="BD405" i="13"/>
  <c r="BC405" i="13"/>
  <c r="BA405" i="13"/>
  <c r="K405" i="13"/>
  <c r="I405" i="13"/>
  <c r="G405" i="13"/>
  <c r="BB405" i="13" s="1"/>
  <c r="BE403" i="13"/>
  <c r="BD403" i="13"/>
  <c r="BC403" i="13"/>
  <c r="BA403" i="13"/>
  <c r="K403" i="13"/>
  <c r="I403" i="13"/>
  <c r="G403" i="13"/>
  <c r="BB403" i="13" s="1"/>
  <c r="BE401" i="13"/>
  <c r="BD401" i="13"/>
  <c r="BC401" i="13"/>
  <c r="BA401" i="13"/>
  <c r="K401" i="13"/>
  <c r="I401" i="13"/>
  <c r="G401" i="13"/>
  <c r="BB401" i="13" s="1"/>
  <c r="BE399" i="13"/>
  <c r="BD399" i="13"/>
  <c r="BC399" i="13"/>
  <c r="BA399" i="13"/>
  <c r="K399" i="13"/>
  <c r="I399" i="13"/>
  <c r="G399" i="13"/>
  <c r="BB399" i="13" s="1"/>
  <c r="BE398" i="13"/>
  <c r="BD398" i="13"/>
  <c r="BC398" i="13"/>
  <c r="BA398" i="13"/>
  <c r="K398" i="13"/>
  <c r="I398" i="13"/>
  <c r="G398" i="13"/>
  <c r="BB398" i="13" s="1"/>
  <c r="BE396" i="13"/>
  <c r="BD396" i="13"/>
  <c r="BC396" i="13"/>
  <c r="BA396" i="13"/>
  <c r="K396" i="13"/>
  <c r="I396" i="13"/>
  <c r="G396" i="13"/>
  <c r="BB396" i="13" s="1"/>
  <c r="BE392" i="13"/>
  <c r="BD392" i="13"/>
  <c r="BC392" i="13"/>
  <c r="BA392" i="13"/>
  <c r="K392" i="13"/>
  <c r="I392" i="13"/>
  <c r="G392" i="13"/>
  <c r="BB392" i="13" s="1"/>
  <c r="BE385" i="13"/>
  <c r="BD385" i="13"/>
  <c r="BC385" i="13"/>
  <c r="BA385" i="13"/>
  <c r="K385" i="13"/>
  <c r="I385" i="13"/>
  <c r="G385" i="13"/>
  <c r="BB385" i="13" s="1"/>
  <c r="BE381" i="13"/>
  <c r="BD381" i="13"/>
  <c r="BC381" i="13"/>
  <c r="BA381" i="13"/>
  <c r="K381" i="13"/>
  <c r="I381" i="13"/>
  <c r="G381" i="13"/>
  <c r="BB381" i="13" s="1"/>
  <c r="BE380" i="13"/>
  <c r="BD380" i="13"/>
  <c r="BC380" i="13"/>
  <c r="BA380" i="13"/>
  <c r="K380" i="13"/>
  <c r="I380" i="13"/>
  <c r="G380" i="13"/>
  <c r="BB380" i="13" s="1"/>
  <c r="BE379" i="13"/>
  <c r="BD379" i="13"/>
  <c r="BC379" i="13"/>
  <c r="BA379" i="13"/>
  <c r="K379" i="13"/>
  <c r="I379" i="13"/>
  <c r="G379" i="13"/>
  <c r="BB379" i="13" s="1"/>
  <c r="BE376" i="13"/>
  <c r="BD376" i="13"/>
  <c r="BC376" i="13"/>
  <c r="BA376" i="13"/>
  <c r="K376" i="13"/>
  <c r="I376" i="13"/>
  <c r="G376" i="13"/>
  <c r="BB376" i="13" s="1"/>
  <c r="BE374" i="13"/>
  <c r="BD374" i="13"/>
  <c r="BC374" i="13"/>
  <c r="BA374" i="13"/>
  <c r="K374" i="13"/>
  <c r="I374" i="13"/>
  <c r="G374" i="13"/>
  <c r="BB374" i="13" s="1"/>
  <c r="BE372" i="13"/>
  <c r="BD372" i="13"/>
  <c r="BC372" i="13"/>
  <c r="BA372" i="13"/>
  <c r="K372" i="13"/>
  <c r="K406" i="13" s="1"/>
  <c r="I372" i="13"/>
  <c r="G372" i="13"/>
  <c r="BB372" i="13" s="1"/>
  <c r="BB406" i="13" s="1"/>
  <c r="F23" i="12" s="1"/>
  <c r="H23" i="12"/>
  <c r="B23" i="12"/>
  <c r="A23" i="12"/>
  <c r="BE406" i="13"/>
  <c r="I23" i="12" s="1"/>
  <c r="BD406" i="13"/>
  <c r="BC406" i="13"/>
  <c r="G23" i="12" s="1"/>
  <c r="BA406" i="13"/>
  <c r="E23" i="12" s="1"/>
  <c r="I406" i="13"/>
  <c r="BE369" i="13"/>
  <c r="BD369" i="13"/>
  <c r="BC369" i="13"/>
  <c r="BA369" i="13"/>
  <c r="K369" i="13"/>
  <c r="I369" i="13"/>
  <c r="G369" i="13"/>
  <c r="BB369" i="13" s="1"/>
  <c r="BE367" i="13"/>
  <c r="BD367" i="13"/>
  <c r="BC367" i="13"/>
  <c r="BA367" i="13"/>
  <c r="K367" i="13"/>
  <c r="I367" i="13"/>
  <c r="G367" i="13"/>
  <c r="BB367" i="13" s="1"/>
  <c r="BE363" i="13"/>
  <c r="BD363" i="13"/>
  <c r="BC363" i="13"/>
  <c r="BA363" i="13"/>
  <c r="K363" i="13"/>
  <c r="I363" i="13"/>
  <c r="G363" i="13"/>
  <c r="BB363" i="13" s="1"/>
  <c r="BE361" i="13"/>
  <c r="BD361" i="13"/>
  <c r="BC361" i="13"/>
  <c r="BA361" i="13"/>
  <c r="K361" i="13"/>
  <c r="I361" i="13"/>
  <c r="G361" i="13"/>
  <c r="BB361" i="13" s="1"/>
  <c r="BE359" i="13"/>
  <c r="BD359" i="13"/>
  <c r="BC359" i="13"/>
  <c r="BA359" i="13"/>
  <c r="K359" i="13"/>
  <c r="I359" i="13"/>
  <c r="G359" i="13"/>
  <c r="BB359" i="13" s="1"/>
  <c r="BE355" i="13"/>
  <c r="BD355" i="13"/>
  <c r="BC355" i="13"/>
  <c r="BA355" i="13"/>
  <c r="K355" i="13"/>
  <c r="I355" i="13"/>
  <c r="G355" i="13"/>
  <c r="BB355" i="13" s="1"/>
  <c r="BE353" i="13"/>
  <c r="BD353" i="13"/>
  <c r="BC353" i="13"/>
  <c r="BA353" i="13"/>
  <c r="K353" i="13"/>
  <c r="I353" i="13"/>
  <c r="G353" i="13"/>
  <c r="BB353" i="13" s="1"/>
  <c r="BE351" i="13"/>
  <c r="BD351" i="13"/>
  <c r="BC351" i="13"/>
  <c r="BA351" i="13"/>
  <c r="K351" i="13"/>
  <c r="I351" i="13"/>
  <c r="G351" i="13"/>
  <c r="BB351" i="13" s="1"/>
  <c r="BE349" i="13"/>
  <c r="BD349" i="13"/>
  <c r="BC349" i="13"/>
  <c r="BA349" i="13"/>
  <c r="K349" i="13"/>
  <c r="I349" i="13"/>
  <c r="G349" i="13"/>
  <c r="BB349" i="13" s="1"/>
  <c r="BE347" i="13"/>
  <c r="BD347" i="13"/>
  <c r="BC347" i="13"/>
  <c r="BA347" i="13"/>
  <c r="K347" i="13"/>
  <c r="I347" i="13"/>
  <c r="G347" i="13"/>
  <c r="BB347" i="13" s="1"/>
  <c r="BE343" i="13"/>
  <c r="BD343" i="13"/>
  <c r="BC343" i="13"/>
  <c r="BA343" i="13"/>
  <c r="K343" i="13"/>
  <c r="I343" i="13"/>
  <c r="G343" i="13"/>
  <c r="BB343" i="13" s="1"/>
  <c r="BE336" i="13"/>
  <c r="BD336" i="13"/>
  <c r="BC336" i="13"/>
  <c r="BA336" i="13"/>
  <c r="K336" i="13"/>
  <c r="I336" i="13"/>
  <c r="G336" i="13"/>
  <c r="BB336" i="13" s="1"/>
  <c r="BE334" i="13"/>
  <c r="BD334" i="13"/>
  <c r="BC334" i="13"/>
  <c r="BA334" i="13"/>
  <c r="K334" i="13"/>
  <c r="I334" i="13"/>
  <c r="G334" i="13"/>
  <c r="BB334" i="13" s="1"/>
  <c r="BE331" i="13"/>
  <c r="BD331" i="13"/>
  <c r="BC331" i="13"/>
  <c r="BA331" i="13"/>
  <c r="K331" i="13"/>
  <c r="I331" i="13"/>
  <c r="G331" i="13"/>
  <c r="BB331" i="13" s="1"/>
  <c r="BE328" i="13"/>
  <c r="BD328" i="13"/>
  <c r="BC328" i="13"/>
  <c r="BA328" i="13"/>
  <c r="K328" i="13"/>
  <c r="I328" i="13"/>
  <c r="G328" i="13"/>
  <c r="BB328" i="13" s="1"/>
  <c r="BE325" i="13"/>
  <c r="BE370" i="13" s="1"/>
  <c r="I22" i="12" s="1"/>
  <c r="BD325" i="13"/>
  <c r="BC325" i="13"/>
  <c r="BC370" i="13" s="1"/>
  <c r="G22" i="12" s="1"/>
  <c r="BA325" i="13"/>
  <c r="BA370" i="13" s="1"/>
  <c r="E22" i="12" s="1"/>
  <c r="K325" i="13"/>
  <c r="I325" i="13"/>
  <c r="I370" i="13" s="1"/>
  <c r="G325" i="13"/>
  <c r="BB325" i="13" s="1"/>
  <c r="BB370" i="13" s="1"/>
  <c r="F22" i="12" s="1"/>
  <c r="B22" i="12"/>
  <c r="A22" i="12"/>
  <c r="BD370" i="13"/>
  <c r="H22" i="12" s="1"/>
  <c r="K370" i="13"/>
  <c r="G370" i="13"/>
  <c r="BE322" i="13"/>
  <c r="BD322" i="13"/>
  <c r="BC322" i="13"/>
  <c r="BA322" i="13"/>
  <c r="K322" i="13"/>
  <c r="I322" i="13"/>
  <c r="G322" i="13"/>
  <c r="BB322" i="13" s="1"/>
  <c r="BE319" i="13"/>
  <c r="BD319" i="13"/>
  <c r="BC319" i="13"/>
  <c r="BA319" i="13"/>
  <c r="K319" i="13"/>
  <c r="I319" i="13"/>
  <c r="G319" i="13"/>
  <c r="BB319" i="13" s="1"/>
  <c r="BE317" i="13"/>
  <c r="BD317" i="13"/>
  <c r="BC317" i="13"/>
  <c r="BA317" i="13"/>
  <c r="K317" i="13"/>
  <c r="I317" i="13"/>
  <c r="G317" i="13"/>
  <c r="BB317" i="13" s="1"/>
  <c r="BE314" i="13"/>
  <c r="BD314" i="13"/>
  <c r="BC314" i="13"/>
  <c r="BA314" i="13"/>
  <c r="K314" i="13"/>
  <c r="I314" i="13"/>
  <c r="G314" i="13"/>
  <c r="BB314" i="13" s="1"/>
  <c r="BE313" i="13"/>
  <c r="BD313" i="13"/>
  <c r="BC313" i="13"/>
  <c r="BA313" i="13"/>
  <c r="K313" i="13"/>
  <c r="I313" i="13"/>
  <c r="G313" i="13"/>
  <c r="BB313" i="13" s="1"/>
  <c r="BE312" i="13"/>
  <c r="BD312" i="13"/>
  <c r="BC312" i="13"/>
  <c r="BA312" i="13"/>
  <c r="K312" i="13"/>
  <c r="I312" i="13"/>
  <c r="G312" i="13"/>
  <c r="BB312" i="13" s="1"/>
  <c r="BE310" i="13"/>
  <c r="BD310" i="13"/>
  <c r="BC310" i="13"/>
  <c r="BA310" i="13"/>
  <c r="K310" i="13"/>
  <c r="I310" i="13"/>
  <c r="G310" i="13"/>
  <c r="BB310" i="13" s="1"/>
  <c r="BE309" i="13"/>
  <c r="BD309" i="13"/>
  <c r="BC309" i="13"/>
  <c r="BA309" i="13"/>
  <c r="K309" i="13"/>
  <c r="I309" i="13"/>
  <c r="G309" i="13"/>
  <c r="BB309" i="13" s="1"/>
  <c r="BE306" i="13"/>
  <c r="BD306" i="13"/>
  <c r="BC306" i="13"/>
  <c r="BA306" i="13"/>
  <c r="K306" i="13"/>
  <c r="I306" i="13"/>
  <c r="G306" i="13"/>
  <c r="BB306" i="13" s="1"/>
  <c r="BE305" i="13"/>
  <c r="BD305" i="13"/>
  <c r="BC305" i="13"/>
  <c r="BA305" i="13"/>
  <c r="K305" i="13"/>
  <c r="I305" i="13"/>
  <c r="G305" i="13"/>
  <c r="BB305" i="13" s="1"/>
  <c r="BE304" i="13"/>
  <c r="BD304" i="13"/>
  <c r="BC304" i="13"/>
  <c r="BA304" i="13"/>
  <c r="K304" i="13"/>
  <c r="I304" i="13"/>
  <c r="G304" i="13"/>
  <c r="BB304" i="13" s="1"/>
  <c r="BE303" i="13"/>
  <c r="BD303" i="13"/>
  <c r="BC303" i="13"/>
  <c r="BA303" i="13"/>
  <c r="K303" i="13"/>
  <c r="I303" i="13"/>
  <c r="G303" i="13"/>
  <c r="BB303" i="13" s="1"/>
  <c r="BE302" i="13"/>
  <c r="BD302" i="13"/>
  <c r="BC302" i="13"/>
  <c r="BA302" i="13"/>
  <c r="K302" i="13"/>
  <c r="I302" i="13"/>
  <c r="G302" i="13"/>
  <c r="BB302" i="13" s="1"/>
  <c r="BE299" i="13"/>
  <c r="BD299" i="13"/>
  <c r="BC299" i="13"/>
  <c r="BA299" i="13"/>
  <c r="K299" i="13"/>
  <c r="I299" i="13"/>
  <c r="G299" i="13"/>
  <c r="BB299" i="13" s="1"/>
  <c r="BE298" i="13"/>
  <c r="BD298" i="13"/>
  <c r="BC298" i="13"/>
  <c r="BA298" i="13"/>
  <c r="K298" i="13"/>
  <c r="I298" i="13"/>
  <c r="G298" i="13"/>
  <c r="BB298" i="13" s="1"/>
  <c r="BE295" i="13"/>
  <c r="BD295" i="13"/>
  <c r="BD323" i="13" s="1"/>
  <c r="H21" i="12" s="1"/>
  <c r="BC295" i="13"/>
  <c r="BA295" i="13"/>
  <c r="K295" i="13"/>
  <c r="K323" i="13" s="1"/>
  <c r="I295" i="13"/>
  <c r="G295" i="13"/>
  <c r="G323" i="13" s="1"/>
  <c r="B21" i="12"/>
  <c r="A21" i="12"/>
  <c r="BE323" i="13"/>
  <c r="I21" i="12" s="1"/>
  <c r="BC323" i="13"/>
  <c r="G21" i="12" s="1"/>
  <c r="BA323" i="13"/>
  <c r="E21" i="12" s="1"/>
  <c r="I323" i="13"/>
  <c r="BE292" i="13"/>
  <c r="BD292" i="13"/>
  <c r="BC292" i="13"/>
  <c r="BA292" i="13"/>
  <c r="K292" i="13"/>
  <c r="I292" i="13"/>
  <c r="G292" i="13"/>
  <c r="BB292" i="13" s="1"/>
  <c r="BE289" i="13"/>
  <c r="BD289" i="13"/>
  <c r="BC289" i="13"/>
  <c r="BA289" i="13"/>
  <c r="K289" i="13"/>
  <c r="I289" i="13"/>
  <c r="G289" i="13"/>
  <c r="BB289" i="13" s="1"/>
  <c r="BE286" i="13"/>
  <c r="BD286" i="13"/>
  <c r="BC286" i="13"/>
  <c r="BA286" i="13"/>
  <c r="K286" i="13"/>
  <c r="I286" i="13"/>
  <c r="G286" i="13"/>
  <c r="BB286" i="13" s="1"/>
  <c r="BE283" i="13"/>
  <c r="BD283" i="13"/>
  <c r="BC283" i="13"/>
  <c r="BA283" i="13"/>
  <c r="K283" i="13"/>
  <c r="I283" i="13"/>
  <c r="G283" i="13"/>
  <c r="BB283" i="13" s="1"/>
  <c r="BE282" i="13"/>
  <c r="BD282" i="13"/>
  <c r="BC282" i="13"/>
  <c r="BA282" i="13"/>
  <c r="K282" i="13"/>
  <c r="I282" i="13"/>
  <c r="G282" i="13"/>
  <c r="BB282" i="13" s="1"/>
  <c r="BE281" i="13"/>
  <c r="BD281" i="13"/>
  <c r="BC281" i="13"/>
  <c r="BA281" i="13"/>
  <c r="K281" i="13"/>
  <c r="I281" i="13"/>
  <c r="G281" i="13"/>
  <c r="BB281" i="13" s="1"/>
  <c r="BE278" i="13"/>
  <c r="BD278" i="13"/>
  <c r="BC278" i="13"/>
  <c r="BA278" i="13"/>
  <c r="K278" i="13"/>
  <c r="I278" i="13"/>
  <c r="G278" i="13"/>
  <c r="BB278" i="13" s="1"/>
  <c r="BE277" i="13"/>
  <c r="BE293" i="13" s="1"/>
  <c r="I20" i="12" s="1"/>
  <c r="BD277" i="13"/>
  <c r="BC277" i="13"/>
  <c r="BC293" i="13" s="1"/>
  <c r="G20" i="12" s="1"/>
  <c r="BA277" i="13"/>
  <c r="BA293" i="13" s="1"/>
  <c r="E20" i="12" s="1"/>
  <c r="K277" i="13"/>
  <c r="I277" i="13"/>
  <c r="I293" i="13" s="1"/>
  <c r="G277" i="13"/>
  <c r="BB277" i="13" s="1"/>
  <c r="B20" i="12"/>
  <c r="A20" i="12"/>
  <c r="BD293" i="13"/>
  <c r="H20" i="12" s="1"/>
  <c r="K293" i="13"/>
  <c r="G293" i="13"/>
  <c r="BE274" i="13"/>
  <c r="BD274" i="13"/>
  <c r="BD275" i="13" s="1"/>
  <c r="H19" i="12" s="1"/>
  <c r="BC274" i="13"/>
  <c r="BB274" i="13"/>
  <c r="BB275" i="13" s="1"/>
  <c r="F19" i="12" s="1"/>
  <c r="K274" i="13"/>
  <c r="K275" i="13" s="1"/>
  <c r="I274" i="13"/>
  <c r="G274" i="13"/>
  <c r="BA274" i="13" s="1"/>
  <c r="BA275" i="13" s="1"/>
  <c r="E19" i="12" s="1"/>
  <c r="B19" i="12"/>
  <c r="A19" i="12"/>
  <c r="BE275" i="13"/>
  <c r="I19" i="12" s="1"/>
  <c r="BC275" i="13"/>
  <c r="G19" i="12" s="1"/>
  <c r="I275" i="13"/>
  <c r="BE271" i="13"/>
  <c r="BE272" i="13" s="1"/>
  <c r="I18" i="12" s="1"/>
  <c r="BD271" i="13"/>
  <c r="BC271" i="13"/>
  <c r="BC272" i="13" s="1"/>
  <c r="G18" i="12" s="1"/>
  <c r="BB271" i="13"/>
  <c r="BA271" i="13"/>
  <c r="BA272" i="13" s="1"/>
  <c r="E18" i="12" s="1"/>
  <c r="K271" i="13"/>
  <c r="I271" i="13"/>
  <c r="I272" i="13" s="1"/>
  <c r="G271" i="13"/>
  <c r="B18" i="12"/>
  <c r="A18" i="12"/>
  <c r="BD272" i="13"/>
  <c r="H18" i="12" s="1"/>
  <c r="BB272" i="13"/>
  <c r="F18" i="12" s="1"/>
  <c r="K272" i="13"/>
  <c r="G272" i="13"/>
  <c r="BE268" i="13"/>
  <c r="BD268" i="13"/>
  <c r="BC268" i="13"/>
  <c r="BB268" i="13"/>
  <c r="K268" i="13"/>
  <c r="I268" i="13"/>
  <c r="G268" i="13"/>
  <c r="BA268" i="13" s="1"/>
  <c r="BE266" i="13"/>
  <c r="BD266" i="13"/>
  <c r="BC266" i="13"/>
  <c r="BB266" i="13"/>
  <c r="K266" i="13"/>
  <c r="I266" i="13"/>
  <c r="G266" i="13"/>
  <c r="BA266" i="13" s="1"/>
  <c r="BE265" i="13"/>
  <c r="BD265" i="13"/>
  <c r="BC265" i="13"/>
  <c r="BB265" i="13"/>
  <c r="K265" i="13"/>
  <c r="I265" i="13"/>
  <c r="G265" i="13"/>
  <c r="BA265" i="13" s="1"/>
  <c r="BE263" i="13"/>
  <c r="BD263" i="13"/>
  <c r="BC263" i="13"/>
  <c r="BB263" i="13"/>
  <c r="K263" i="13"/>
  <c r="I263" i="13"/>
  <c r="G263" i="13"/>
  <c r="BA263" i="13" s="1"/>
  <c r="BE256" i="13"/>
  <c r="BD256" i="13"/>
  <c r="BD269" i="13" s="1"/>
  <c r="H17" i="12" s="1"/>
  <c r="BC256" i="13"/>
  <c r="BB256" i="13"/>
  <c r="BB269" i="13" s="1"/>
  <c r="F17" i="12" s="1"/>
  <c r="K256" i="13"/>
  <c r="K269" i="13" s="1"/>
  <c r="I256" i="13"/>
  <c r="G256" i="13"/>
  <c r="BA256" i="13" s="1"/>
  <c r="B17" i="12"/>
  <c r="A17" i="12"/>
  <c r="BE269" i="13"/>
  <c r="I17" i="12" s="1"/>
  <c r="BC269" i="13"/>
  <c r="G17" i="12" s="1"/>
  <c r="I269" i="13"/>
  <c r="BE253" i="13"/>
  <c r="BD253" i="13"/>
  <c r="BC253" i="13"/>
  <c r="BB253" i="13"/>
  <c r="BA253" i="13"/>
  <c r="K253" i="13"/>
  <c r="I253" i="13"/>
  <c r="G253" i="13"/>
  <c r="BE252" i="13"/>
  <c r="BE254" i="13" s="1"/>
  <c r="I16" i="12" s="1"/>
  <c r="BD252" i="13"/>
  <c r="BC252" i="13"/>
  <c r="BC254" i="13" s="1"/>
  <c r="G16" i="12" s="1"/>
  <c r="BB252" i="13"/>
  <c r="BA252" i="13"/>
  <c r="BA254" i="13" s="1"/>
  <c r="E16" i="12" s="1"/>
  <c r="K252" i="13"/>
  <c r="I252" i="13"/>
  <c r="I254" i="13" s="1"/>
  <c r="G252" i="13"/>
  <c r="B16" i="12"/>
  <c r="A16" i="12"/>
  <c r="BD254" i="13"/>
  <c r="H16" i="12" s="1"/>
  <c r="BB254" i="13"/>
  <c r="F16" i="12" s="1"/>
  <c r="K254" i="13"/>
  <c r="G254" i="13"/>
  <c r="BE249" i="13"/>
  <c r="BD249" i="13"/>
  <c r="BC249" i="13"/>
  <c r="BB249" i="13"/>
  <c r="K249" i="13"/>
  <c r="I249" i="13"/>
  <c r="G249" i="13"/>
  <c r="BA249" i="13" s="1"/>
  <c r="BE248" i="13"/>
  <c r="BD248" i="13"/>
  <c r="BC248" i="13"/>
  <c r="BB248" i="13"/>
  <c r="K248" i="13"/>
  <c r="I248" i="13"/>
  <c r="G248" i="13"/>
  <c r="BA248" i="13" s="1"/>
  <c r="BE246" i="13"/>
  <c r="BD246" i="13"/>
  <c r="BC246" i="13"/>
  <c r="BB246" i="13"/>
  <c r="K246" i="13"/>
  <c r="I246" i="13"/>
  <c r="G246" i="13"/>
  <c r="BA246" i="13" s="1"/>
  <c r="BE241" i="13"/>
  <c r="BD241" i="13"/>
  <c r="BC241" i="13"/>
  <c r="BB241" i="13"/>
  <c r="K241" i="13"/>
  <c r="I241" i="13"/>
  <c r="G241" i="13"/>
  <c r="BA241" i="13" s="1"/>
  <c r="BE239" i="13"/>
  <c r="BD239" i="13"/>
  <c r="BD250" i="13" s="1"/>
  <c r="H15" i="12" s="1"/>
  <c r="BC239" i="13"/>
  <c r="BB239" i="13"/>
  <c r="BB250" i="13" s="1"/>
  <c r="F15" i="12" s="1"/>
  <c r="K239" i="13"/>
  <c r="K250" i="13" s="1"/>
  <c r="I239" i="13"/>
  <c r="G239" i="13"/>
  <c r="BA239" i="13" s="1"/>
  <c r="B15" i="12"/>
  <c r="A15" i="12"/>
  <c r="BE250" i="13"/>
  <c r="I15" i="12" s="1"/>
  <c r="BC250" i="13"/>
  <c r="G15" i="12" s="1"/>
  <c r="I250" i="13"/>
  <c r="BE235" i="13"/>
  <c r="BD235" i="13"/>
  <c r="BC235" i="13"/>
  <c r="BB235" i="13"/>
  <c r="BA235" i="13"/>
  <c r="K235" i="13"/>
  <c r="I235" i="13"/>
  <c r="G235" i="13"/>
  <c r="BE233" i="13"/>
  <c r="BD233" i="13"/>
  <c r="BC233" i="13"/>
  <c r="BB233" i="13"/>
  <c r="BA233" i="13"/>
  <c r="K233" i="13"/>
  <c r="I233" i="13"/>
  <c r="G233" i="13"/>
  <c r="BE230" i="13"/>
  <c r="BD230" i="13"/>
  <c r="BC230" i="13"/>
  <c r="BB230" i="13"/>
  <c r="BA230" i="13"/>
  <c r="K230" i="13"/>
  <c r="I230" i="13"/>
  <c r="G230" i="13"/>
  <c r="BE229" i="13"/>
  <c r="BD229" i="13"/>
  <c r="BC229" i="13"/>
  <c r="BB229" i="13"/>
  <c r="BA229" i="13"/>
  <c r="K229" i="13"/>
  <c r="I229" i="13"/>
  <c r="G229" i="13"/>
  <c r="BE227" i="13"/>
  <c r="BD227" i="13"/>
  <c r="BC227" i="13"/>
  <c r="BB227" i="13"/>
  <c r="BA227" i="13"/>
  <c r="K227" i="13"/>
  <c r="I227" i="13"/>
  <c r="G227" i="13"/>
  <c r="BE225" i="13"/>
  <c r="BD225" i="13"/>
  <c r="BC225" i="13"/>
  <c r="BB225" i="13"/>
  <c r="BA225" i="13"/>
  <c r="K225" i="13"/>
  <c r="I225" i="13"/>
  <c r="G225" i="13"/>
  <c r="BE223" i="13"/>
  <c r="BD223" i="13"/>
  <c r="BC223" i="13"/>
  <c r="BB223" i="13"/>
  <c r="BA223" i="13"/>
  <c r="K223" i="13"/>
  <c r="I223" i="13"/>
  <c r="G223" i="13"/>
  <c r="BE221" i="13"/>
  <c r="BD221" i="13"/>
  <c r="BC221" i="13"/>
  <c r="BB221" i="13"/>
  <c r="BA221" i="13"/>
  <c r="K221" i="13"/>
  <c r="I221" i="13"/>
  <c r="G221" i="13"/>
  <c r="BE219" i="13"/>
  <c r="BE237" i="13" s="1"/>
  <c r="I14" i="12" s="1"/>
  <c r="BD219" i="13"/>
  <c r="BC219" i="13"/>
  <c r="BC237" i="13" s="1"/>
  <c r="G14" i="12" s="1"/>
  <c r="BB219" i="13"/>
  <c r="BA219" i="13"/>
  <c r="BA237" i="13" s="1"/>
  <c r="E14" i="12" s="1"/>
  <c r="K219" i="13"/>
  <c r="I219" i="13"/>
  <c r="I237" i="13" s="1"/>
  <c r="G219" i="13"/>
  <c r="B14" i="12"/>
  <c r="A14" i="12"/>
  <c r="BD237" i="13"/>
  <c r="H14" i="12" s="1"/>
  <c r="BB237" i="13"/>
  <c r="F14" i="12" s="1"/>
  <c r="K237" i="13"/>
  <c r="G237" i="13"/>
  <c r="BE215" i="13"/>
  <c r="BD215" i="13"/>
  <c r="BC215" i="13"/>
  <c r="BB215" i="13"/>
  <c r="K215" i="13"/>
  <c r="I215" i="13"/>
  <c r="G215" i="13"/>
  <c r="BA215" i="13" s="1"/>
  <c r="BE212" i="13"/>
  <c r="BD212" i="13"/>
  <c r="BC212" i="13"/>
  <c r="BB212" i="13"/>
  <c r="K212" i="13"/>
  <c r="I212" i="13"/>
  <c r="G212" i="13"/>
  <c r="BA212" i="13" s="1"/>
  <c r="BE210" i="13"/>
  <c r="BD210" i="13"/>
  <c r="BC210" i="13"/>
  <c r="BB210" i="13"/>
  <c r="K210" i="13"/>
  <c r="I210" i="13"/>
  <c r="G210" i="13"/>
  <c r="BA210" i="13" s="1"/>
  <c r="BE201" i="13"/>
  <c r="BD201" i="13"/>
  <c r="BC201" i="13"/>
  <c r="BB201" i="13"/>
  <c r="K201" i="13"/>
  <c r="I201" i="13"/>
  <c r="G201" i="13"/>
  <c r="BA201" i="13" s="1"/>
  <c r="BE197" i="13"/>
  <c r="BD197" i="13"/>
  <c r="BC197" i="13"/>
  <c r="BB197" i="13"/>
  <c r="K197" i="13"/>
  <c r="I197" i="13"/>
  <c r="G197" i="13"/>
  <c r="BA197" i="13" s="1"/>
  <c r="BE192" i="13"/>
  <c r="BD192" i="13"/>
  <c r="BC192" i="13"/>
  <c r="BB192" i="13"/>
  <c r="K192" i="13"/>
  <c r="I192" i="13"/>
  <c r="G192" i="13"/>
  <c r="BA192" i="13" s="1"/>
  <c r="BE191" i="13"/>
  <c r="BD191" i="13"/>
  <c r="BC191" i="13"/>
  <c r="BB191" i="13"/>
  <c r="K191" i="13"/>
  <c r="I191" i="13"/>
  <c r="G191" i="13"/>
  <c r="BA191" i="13" s="1"/>
  <c r="BE186" i="13"/>
  <c r="BD186" i="13"/>
  <c r="BD217" i="13" s="1"/>
  <c r="H13" i="12" s="1"/>
  <c r="BC186" i="13"/>
  <c r="BB186" i="13"/>
  <c r="BB217" i="13" s="1"/>
  <c r="F13" i="12" s="1"/>
  <c r="K186" i="13"/>
  <c r="K217" i="13" s="1"/>
  <c r="I186" i="13"/>
  <c r="G186" i="13"/>
  <c r="BA186" i="13" s="1"/>
  <c r="BA217" i="13" s="1"/>
  <c r="E13" i="12" s="1"/>
  <c r="B13" i="12"/>
  <c r="A13" i="12"/>
  <c r="BE217" i="13"/>
  <c r="I13" i="12" s="1"/>
  <c r="BC217" i="13"/>
  <c r="G13" i="12" s="1"/>
  <c r="I217" i="13"/>
  <c r="BE182" i="13"/>
  <c r="BD182" i="13"/>
  <c r="BC182" i="13"/>
  <c r="BB182" i="13"/>
  <c r="BA182" i="13"/>
  <c r="K182" i="13"/>
  <c r="I182" i="13"/>
  <c r="G182" i="13"/>
  <c r="BE173" i="13"/>
  <c r="BD173" i="13"/>
  <c r="BC173" i="13"/>
  <c r="BB173" i="13"/>
  <c r="BA173" i="13"/>
  <c r="K173" i="13"/>
  <c r="I173" i="13"/>
  <c r="G173" i="13"/>
  <c r="BE172" i="13"/>
  <c r="BE184" i="13" s="1"/>
  <c r="I12" i="12" s="1"/>
  <c r="BD172" i="13"/>
  <c r="BC172" i="13"/>
  <c r="BC184" i="13" s="1"/>
  <c r="G12" i="12" s="1"/>
  <c r="BB172" i="13"/>
  <c r="BA172" i="13"/>
  <c r="BA184" i="13" s="1"/>
  <c r="E12" i="12" s="1"/>
  <c r="K172" i="13"/>
  <c r="I172" i="13"/>
  <c r="I184" i="13" s="1"/>
  <c r="G172" i="13"/>
  <c r="B12" i="12"/>
  <c r="A12" i="12"/>
  <c r="BD184" i="13"/>
  <c r="H12" i="12" s="1"/>
  <c r="BB184" i="13"/>
  <c r="F12" i="12" s="1"/>
  <c r="K184" i="13"/>
  <c r="G184" i="13"/>
  <c r="BE169" i="13"/>
  <c r="BD169" i="13"/>
  <c r="BC169" i="13"/>
  <c r="BB169" i="13"/>
  <c r="K169" i="13"/>
  <c r="I169" i="13"/>
  <c r="G169" i="13"/>
  <c r="BA169" i="13" s="1"/>
  <c r="BE166" i="13"/>
  <c r="BD166" i="13"/>
  <c r="BD170" i="13" s="1"/>
  <c r="H11" i="12" s="1"/>
  <c r="BC166" i="13"/>
  <c r="BB166" i="13"/>
  <c r="BB170" i="13" s="1"/>
  <c r="F11" i="12" s="1"/>
  <c r="K166" i="13"/>
  <c r="K170" i="13" s="1"/>
  <c r="I166" i="13"/>
  <c r="G166" i="13"/>
  <c r="BA166" i="13" s="1"/>
  <c r="B11" i="12"/>
  <c r="A11" i="12"/>
  <c r="BE170" i="13"/>
  <c r="I11" i="12" s="1"/>
  <c r="BC170" i="13"/>
  <c r="G11" i="12" s="1"/>
  <c r="I170" i="13"/>
  <c r="BE162" i="13"/>
  <c r="BD162" i="13"/>
  <c r="BC162" i="13"/>
  <c r="BB162" i="13"/>
  <c r="BA162" i="13"/>
  <c r="K162" i="13"/>
  <c r="I162" i="13"/>
  <c r="G162" i="13"/>
  <c r="BE159" i="13"/>
  <c r="BD159" i="13"/>
  <c r="BC159" i="13"/>
  <c r="BB159" i="13"/>
  <c r="BA159" i="13"/>
  <c r="K159" i="13"/>
  <c r="I159" i="13"/>
  <c r="G159" i="13"/>
  <c r="BE156" i="13"/>
  <c r="BD156" i="13"/>
  <c r="BC156" i="13"/>
  <c r="BB156" i="13"/>
  <c r="BA156" i="13"/>
  <c r="K156" i="13"/>
  <c r="I156" i="13"/>
  <c r="G156" i="13"/>
  <c r="BE155" i="13"/>
  <c r="BD155" i="13"/>
  <c r="BC155" i="13"/>
  <c r="BB155" i="13"/>
  <c r="BA155" i="13"/>
  <c r="K155" i="13"/>
  <c r="I155" i="13"/>
  <c r="G155" i="13"/>
  <c r="BE151" i="13"/>
  <c r="BD151" i="13"/>
  <c r="BC151" i="13"/>
  <c r="BB151" i="13"/>
  <c r="BA151" i="13"/>
  <c r="K151" i="13"/>
  <c r="I151" i="13"/>
  <c r="G151" i="13"/>
  <c r="BE149" i="13"/>
  <c r="BD149" i="13"/>
  <c r="BC149" i="13"/>
  <c r="BB149" i="13"/>
  <c r="BA149" i="13"/>
  <c r="K149" i="13"/>
  <c r="I149" i="13"/>
  <c r="G149" i="13"/>
  <c r="BE148" i="13"/>
  <c r="BD148" i="13"/>
  <c r="BC148" i="13"/>
  <c r="BB148" i="13"/>
  <c r="BA148" i="13"/>
  <c r="K148" i="13"/>
  <c r="I148" i="13"/>
  <c r="G148" i="13"/>
  <c r="BE143" i="13"/>
  <c r="BD143" i="13"/>
  <c r="BC143" i="13"/>
  <c r="BB143" i="13"/>
  <c r="BA143" i="13"/>
  <c r="K143" i="13"/>
  <c r="I143" i="13"/>
  <c r="G143" i="13"/>
  <c r="BE138" i="13"/>
  <c r="BD138" i="13"/>
  <c r="BC138" i="13"/>
  <c r="BB138" i="13"/>
  <c r="BA138" i="13"/>
  <c r="K138" i="13"/>
  <c r="I138" i="13"/>
  <c r="G138" i="13"/>
  <c r="BE136" i="13"/>
  <c r="BD136" i="13"/>
  <c r="BC136" i="13"/>
  <c r="BB136" i="13"/>
  <c r="BA136" i="13"/>
  <c r="K136" i="13"/>
  <c r="I136" i="13"/>
  <c r="G136" i="13"/>
  <c r="BE134" i="13"/>
  <c r="BD134" i="13"/>
  <c r="BC134" i="13"/>
  <c r="BB134" i="13"/>
  <c r="BA134" i="13"/>
  <c r="K134" i="13"/>
  <c r="I134" i="13"/>
  <c r="G134" i="13"/>
  <c r="BE131" i="13"/>
  <c r="BD131" i="13"/>
  <c r="BC131" i="13"/>
  <c r="BB131" i="13"/>
  <c r="BA131" i="13"/>
  <c r="K131" i="13"/>
  <c r="I131" i="13"/>
  <c r="G131" i="13"/>
  <c r="BE130" i="13"/>
  <c r="BD130" i="13"/>
  <c r="BC130" i="13"/>
  <c r="BB130" i="13"/>
  <c r="BA130" i="13"/>
  <c r="K130" i="13"/>
  <c r="I130" i="13"/>
  <c r="G130" i="13"/>
  <c r="BE128" i="13"/>
  <c r="BD128" i="13"/>
  <c r="BC128" i="13"/>
  <c r="BB128" i="13"/>
  <c r="BA128" i="13"/>
  <c r="K128" i="13"/>
  <c r="I128" i="13"/>
  <c r="G128" i="13"/>
  <c r="BE126" i="13"/>
  <c r="BD126" i="13"/>
  <c r="BC126" i="13"/>
  <c r="BB126" i="13"/>
  <c r="BA126" i="13"/>
  <c r="K126" i="13"/>
  <c r="I126" i="13"/>
  <c r="G126" i="13"/>
  <c r="BE125" i="13"/>
  <c r="BE164" i="13" s="1"/>
  <c r="I10" i="12" s="1"/>
  <c r="BD125" i="13"/>
  <c r="BC125" i="13"/>
  <c r="BC164" i="13" s="1"/>
  <c r="G10" i="12" s="1"/>
  <c r="BB125" i="13"/>
  <c r="BA125" i="13"/>
  <c r="BA164" i="13" s="1"/>
  <c r="E10" i="12" s="1"/>
  <c r="K125" i="13"/>
  <c r="I125" i="13"/>
  <c r="I164" i="13" s="1"/>
  <c r="G125" i="13"/>
  <c r="B10" i="12"/>
  <c r="A10" i="12"/>
  <c r="BD164" i="13"/>
  <c r="H10" i="12" s="1"/>
  <c r="BB164" i="13"/>
  <c r="F10" i="12" s="1"/>
  <c r="K164" i="13"/>
  <c r="G164" i="13"/>
  <c r="BE121" i="13"/>
  <c r="BD121" i="13"/>
  <c r="BC121" i="13"/>
  <c r="BB121" i="13"/>
  <c r="K121" i="13"/>
  <c r="I121" i="13"/>
  <c r="G121" i="13"/>
  <c r="BA121" i="13" s="1"/>
  <c r="BE119" i="13"/>
  <c r="BD119" i="13"/>
  <c r="BC119" i="13"/>
  <c r="BB119" i="13"/>
  <c r="K119" i="13"/>
  <c r="I119" i="13"/>
  <c r="G119" i="13"/>
  <c r="BA119" i="13" s="1"/>
  <c r="BE116" i="13"/>
  <c r="BD116" i="13"/>
  <c r="BC116" i="13"/>
  <c r="BB116" i="13"/>
  <c r="K116" i="13"/>
  <c r="I116" i="13"/>
  <c r="G116" i="13"/>
  <c r="BA116" i="13" s="1"/>
  <c r="BE112" i="13"/>
  <c r="BD112" i="13"/>
  <c r="BC112" i="13"/>
  <c r="BB112" i="13"/>
  <c r="K112" i="13"/>
  <c r="I112" i="13"/>
  <c r="G112" i="13"/>
  <c r="BA112" i="13" s="1"/>
  <c r="BE109" i="13"/>
  <c r="BD109" i="13"/>
  <c r="BC109" i="13"/>
  <c r="BB109" i="13"/>
  <c r="K109" i="13"/>
  <c r="I109" i="13"/>
  <c r="G109" i="13"/>
  <c r="BA109" i="13" s="1"/>
  <c r="BE105" i="13"/>
  <c r="BD105" i="13"/>
  <c r="BC105" i="13"/>
  <c r="BB105" i="13"/>
  <c r="K105" i="13"/>
  <c r="I105" i="13"/>
  <c r="G105" i="13"/>
  <c r="BA105" i="13" s="1"/>
  <c r="BE103" i="13"/>
  <c r="BD103" i="13"/>
  <c r="BC103" i="13"/>
  <c r="BB103" i="13"/>
  <c r="K103" i="13"/>
  <c r="I103" i="13"/>
  <c r="G103" i="13"/>
  <c r="BA103" i="13" s="1"/>
  <c r="BE101" i="13"/>
  <c r="BD101" i="13"/>
  <c r="BC101" i="13"/>
  <c r="BB101" i="13"/>
  <c r="K101" i="13"/>
  <c r="I101" i="13"/>
  <c r="G101" i="13"/>
  <c r="BA101" i="13" s="1"/>
  <c r="BE100" i="13"/>
  <c r="BD100" i="13"/>
  <c r="BC100" i="13"/>
  <c r="BB100" i="13"/>
  <c r="K100" i="13"/>
  <c r="I100" i="13"/>
  <c r="G100" i="13"/>
  <c r="BA100" i="13" s="1"/>
  <c r="BE98" i="13"/>
  <c r="BD98" i="13"/>
  <c r="BC98" i="13"/>
  <c r="BB98" i="13"/>
  <c r="K98" i="13"/>
  <c r="I98" i="13"/>
  <c r="G98" i="13"/>
  <c r="BA98" i="13" s="1"/>
  <c r="BE96" i="13"/>
  <c r="BD96" i="13"/>
  <c r="BC96" i="13"/>
  <c r="BB96" i="13"/>
  <c r="K96" i="13"/>
  <c r="I96" i="13"/>
  <c r="G96" i="13"/>
  <c r="BA96" i="13" s="1"/>
  <c r="BE94" i="13"/>
  <c r="BD94" i="13"/>
  <c r="BC94" i="13"/>
  <c r="BB94" i="13"/>
  <c r="K94" i="13"/>
  <c r="I94" i="13"/>
  <c r="G94" i="13"/>
  <c r="BA94" i="13" s="1"/>
  <c r="BE92" i="13"/>
  <c r="BD92" i="13"/>
  <c r="BC92" i="13"/>
  <c r="BB92" i="13"/>
  <c r="K92" i="13"/>
  <c r="I92" i="13"/>
  <c r="G92" i="13"/>
  <c r="BA92" i="13" s="1"/>
  <c r="BE90" i="13"/>
  <c r="BD90" i="13"/>
  <c r="BC90" i="13"/>
  <c r="BB90" i="13"/>
  <c r="K90" i="13"/>
  <c r="I90" i="13"/>
  <c r="G90" i="13"/>
  <c r="BA90" i="13" s="1"/>
  <c r="BE89" i="13"/>
  <c r="BD89" i="13"/>
  <c r="BC89" i="13"/>
  <c r="BB89" i="13"/>
  <c r="K89" i="13"/>
  <c r="I89" i="13"/>
  <c r="G89" i="13"/>
  <c r="BA89" i="13" s="1"/>
  <c r="BE86" i="13"/>
  <c r="BD86" i="13"/>
  <c r="BC86" i="13"/>
  <c r="BB86" i="13"/>
  <c r="K86" i="13"/>
  <c r="I86" i="13"/>
  <c r="G86" i="13"/>
  <c r="BA86" i="13" s="1"/>
  <c r="BE84" i="13"/>
  <c r="BD84" i="13"/>
  <c r="BC84" i="13"/>
  <c r="BB84" i="13"/>
  <c r="K84" i="13"/>
  <c r="I84" i="13"/>
  <c r="G84" i="13"/>
  <c r="BA84" i="13" s="1"/>
  <c r="BE83" i="13"/>
  <c r="BD83" i="13"/>
  <c r="BC83" i="13"/>
  <c r="BB83" i="13"/>
  <c r="K83" i="13"/>
  <c r="I83" i="13"/>
  <c r="G83" i="13"/>
  <c r="BA83" i="13" s="1"/>
  <c r="BE82" i="13"/>
  <c r="BD82" i="13"/>
  <c r="BC82" i="13"/>
  <c r="BB82" i="13"/>
  <c r="K82" i="13"/>
  <c r="I82" i="13"/>
  <c r="G82" i="13"/>
  <c r="BA82" i="13" s="1"/>
  <c r="BE81" i="13"/>
  <c r="BD81" i="13"/>
  <c r="BC81" i="13"/>
  <c r="BB81" i="13"/>
  <c r="K81" i="13"/>
  <c r="I81" i="13"/>
  <c r="G81" i="13"/>
  <c r="BA81" i="13" s="1"/>
  <c r="BE80" i="13"/>
  <c r="BD80" i="13"/>
  <c r="BC80" i="13"/>
  <c r="BB80" i="13"/>
  <c r="K80" i="13"/>
  <c r="I80" i="13"/>
  <c r="G80" i="13"/>
  <c r="BA80" i="13" s="1"/>
  <c r="BE79" i="13"/>
  <c r="BD79" i="13"/>
  <c r="BC79" i="13"/>
  <c r="BB79" i="13"/>
  <c r="K79" i="13"/>
  <c r="I79" i="13"/>
  <c r="G79" i="13"/>
  <c r="BA79" i="13" s="1"/>
  <c r="BE78" i="13"/>
  <c r="BD78" i="13"/>
  <c r="BC78" i="13"/>
  <c r="BB78" i="13"/>
  <c r="K78" i="13"/>
  <c r="I78" i="13"/>
  <c r="G78" i="13"/>
  <c r="BA78" i="13" s="1"/>
  <c r="BE74" i="13"/>
  <c r="BD74" i="13"/>
  <c r="BC74" i="13"/>
  <c r="BB74" i="13"/>
  <c r="K74" i="13"/>
  <c r="K123" i="13" s="1"/>
  <c r="I74" i="13"/>
  <c r="G74" i="13"/>
  <c r="BA74" i="13" s="1"/>
  <c r="BE66" i="13"/>
  <c r="BD66" i="13"/>
  <c r="BD123" i="13" s="1"/>
  <c r="H9" i="12" s="1"/>
  <c r="BC66" i="13"/>
  <c r="BB66" i="13"/>
  <c r="BB123" i="13" s="1"/>
  <c r="F9" i="12" s="1"/>
  <c r="K66" i="13"/>
  <c r="I66" i="13"/>
  <c r="G66" i="13"/>
  <c r="BA66" i="13" s="1"/>
  <c r="B9" i="12"/>
  <c r="A9" i="12"/>
  <c r="BE123" i="13"/>
  <c r="I9" i="12" s="1"/>
  <c r="BC123" i="13"/>
  <c r="G9" i="12" s="1"/>
  <c r="BA123" i="13"/>
  <c r="E9" i="12" s="1"/>
  <c r="I123" i="13"/>
  <c r="BE61" i="13"/>
  <c r="BD61" i="13"/>
  <c r="BC61" i="13"/>
  <c r="BB61" i="13"/>
  <c r="BA61" i="13"/>
  <c r="K61" i="13"/>
  <c r="I61" i="13"/>
  <c r="G61" i="13"/>
  <c r="BE60" i="13"/>
  <c r="BD60" i="13"/>
  <c r="BC60" i="13"/>
  <c r="BB60" i="13"/>
  <c r="BA60" i="13"/>
  <c r="K60" i="13"/>
  <c r="I60" i="13"/>
  <c r="G60" i="13"/>
  <c r="BE59" i="13"/>
  <c r="BD59" i="13"/>
  <c r="BC59" i="13"/>
  <c r="BB59" i="13"/>
  <c r="BA59" i="13"/>
  <c r="K59" i="13"/>
  <c r="I59" i="13"/>
  <c r="G59" i="13"/>
  <c r="BE56" i="13"/>
  <c r="BD56" i="13"/>
  <c r="BC56" i="13"/>
  <c r="BB56" i="13"/>
  <c r="BA56" i="13"/>
  <c r="K56" i="13"/>
  <c r="I56" i="13"/>
  <c r="G56" i="13"/>
  <c r="BE53" i="13"/>
  <c r="BD53" i="13"/>
  <c r="BC53" i="13"/>
  <c r="BB53" i="13"/>
  <c r="BA53" i="13"/>
  <c r="K53" i="13"/>
  <c r="I53" i="13"/>
  <c r="G53" i="13"/>
  <c r="BE51" i="13"/>
  <c r="BD51" i="13"/>
  <c r="BC51" i="13"/>
  <c r="BB51" i="13"/>
  <c r="BA51" i="13"/>
  <c r="K51" i="13"/>
  <c r="I51" i="13"/>
  <c r="G51" i="13"/>
  <c r="BE49" i="13"/>
  <c r="BD49" i="13"/>
  <c r="BC49" i="13"/>
  <c r="BB49" i="13"/>
  <c r="BA49" i="13"/>
  <c r="K49" i="13"/>
  <c r="I49" i="13"/>
  <c r="G49" i="13"/>
  <c r="BE47" i="13"/>
  <c r="BE64" i="13" s="1"/>
  <c r="I8" i="12" s="1"/>
  <c r="BD47" i="13"/>
  <c r="BC47" i="13"/>
  <c r="BC64" i="13" s="1"/>
  <c r="G8" i="12" s="1"/>
  <c r="BB47" i="13"/>
  <c r="BA47" i="13"/>
  <c r="BA64" i="13" s="1"/>
  <c r="E8" i="12" s="1"/>
  <c r="K47" i="13"/>
  <c r="I47" i="13"/>
  <c r="I64" i="13" s="1"/>
  <c r="G47" i="13"/>
  <c r="B8" i="12"/>
  <c r="A8" i="12"/>
  <c r="BD64" i="13"/>
  <c r="H8" i="12" s="1"/>
  <c r="BB64" i="13"/>
  <c r="F8" i="12" s="1"/>
  <c r="K64" i="13"/>
  <c r="G64" i="13"/>
  <c r="BE44" i="13"/>
  <c r="BD44" i="13"/>
  <c r="BC44" i="13"/>
  <c r="BB44" i="13"/>
  <c r="K44" i="13"/>
  <c r="I44" i="13"/>
  <c r="G44" i="13"/>
  <c r="BA44" i="13" s="1"/>
  <c r="BE40" i="13"/>
  <c r="BD40" i="13"/>
  <c r="BC40" i="13"/>
  <c r="BB40" i="13"/>
  <c r="K40" i="13"/>
  <c r="I40" i="13"/>
  <c r="G40" i="13"/>
  <c r="BA40" i="13" s="1"/>
  <c r="BE39" i="13"/>
  <c r="BD39" i="13"/>
  <c r="BC39" i="13"/>
  <c r="BB39" i="13"/>
  <c r="K39" i="13"/>
  <c r="I39" i="13"/>
  <c r="G39" i="13"/>
  <c r="BA39" i="13" s="1"/>
  <c r="BE34" i="13"/>
  <c r="BD34" i="13"/>
  <c r="BC34" i="13"/>
  <c r="BB34" i="13"/>
  <c r="K34" i="13"/>
  <c r="I34" i="13"/>
  <c r="G34" i="13"/>
  <c r="BA34" i="13" s="1"/>
  <c r="BE32" i="13"/>
  <c r="BD32" i="13"/>
  <c r="BC32" i="13"/>
  <c r="BB32" i="13"/>
  <c r="K32" i="13"/>
  <c r="I32" i="13"/>
  <c r="G32" i="13"/>
  <c r="BA32" i="13" s="1"/>
  <c r="BE29" i="13"/>
  <c r="BD29" i="13"/>
  <c r="BC29" i="13"/>
  <c r="BB29" i="13"/>
  <c r="K29" i="13"/>
  <c r="I29" i="13"/>
  <c r="G29" i="13"/>
  <c r="BA29" i="13" s="1"/>
  <c r="BE28" i="13"/>
  <c r="BD28" i="13"/>
  <c r="BC28" i="13"/>
  <c r="BB28" i="13"/>
  <c r="K28" i="13"/>
  <c r="I28" i="13"/>
  <c r="G28" i="13"/>
  <c r="BA28" i="13" s="1"/>
  <c r="BE27" i="13"/>
  <c r="BD27" i="13"/>
  <c r="BC27" i="13"/>
  <c r="BB27" i="13"/>
  <c r="K27" i="13"/>
  <c r="I27" i="13"/>
  <c r="G27" i="13"/>
  <c r="BA27" i="13" s="1"/>
  <c r="BE23" i="13"/>
  <c r="BD23" i="13"/>
  <c r="BC23" i="13"/>
  <c r="BB23" i="13"/>
  <c r="K23" i="13"/>
  <c r="I23" i="13"/>
  <c r="G23" i="13"/>
  <c r="BA23" i="13" s="1"/>
  <c r="BE22" i="13"/>
  <c r="BD22" i="13"/>
  <c r="BC22" i="13"/>
  <c r="BB22" i="13"/>
  <c r="K22" i="13"/>
  <c r="I22" i="13"/>
  <c r="G22" i="13"/>
  <c r="BA22" i="13" s="1"/>
  <c r="BE18" i="13"/>
  <c r="BD18" i="13"/>
  <c r="BC18" i="13"/>
  <c r="BB18" i="13"/>
  <c r="K18" i="13"/>
  <c r="I18" i="13"/>
  <c r="G18" i="13"/>
  <c r="BA18" i="13" s="1"/>
  <c r="BE17" i="13"/>
  <c r="BD17" i="13"/>
  <c r="BC17" i="13"/>
  <c r="BB17" i="13"/>
  <c r="K17" i="13"/>
  <c r="I17" i="13"/>
  <c r="G17" i="13"/>
  <c r="BA17" i="13" s="1"/>
  <c r="BE14" i="13"/>
  <c r="BD14" i="13"/>
  <c r="BC14" i="13"/>
  <c r="BB14" i="13"/>
  <c r="K14" i="13"/>
  <c r="I14" i="13"/>
  <c r="G14" i="13"/>
  <c r="BA14" i="13" s="1"/>
  <c r="BE13" i="13"/>
  <c r="BD13" i="13"/>
  <c r="BC13" i="13"/>
  <c r="BB13" i="13"/>
  <c r="K13" i="13"/>
  <c r="I13" i="13"/>
  <c r="G13" i="13"/>
  <c r="BA13" i="13" s="1"/>
  <c r="BE8" i="13"/>
  <c r="BD8" i="13"/>
  <c r="BD45" i="13" s="1"/>
  <c r="H7" i="12" s="1"/>
  <c r="BC8" i="13"/>
  <c r="BB8" i="13"/>
  <c r="BB45" i="13" s="1"/>
  <c r="F7" i="12" s="1"/>
  <c r="K8" i="13"/>
  <c r="K45" i="13" s="1"/>
  <c r="I8" i="13"/>
  <c r="G8" i="13"/>
  <c r="BA8" i="13" s="1"/>
  <c r="BA45" i="13" s="1"/>
  <c r="E7" i="12" s="1"/>
  <c r="B7" i="12"/>
  <c r="A7" i="12"/>
  <c r="BE45" i="13"/>
  <c r="I7" i="12" s="1"/>
  <c r="I34" i="12" s="1"/>
  <c r="C21" i="11" s="1"/>
  <c r="BC45" i="13"/>
  <c r="G7" i="12" s="1"/>
  <c r="I45" i="13"/>
  <c r="E4" i="13"/>
  <c r="F3" i="13"/>
  <c r="G23" i="11"/>
  <c r="C33" i="11"/>
  <c r="F33" i="11" s="1"/>
  <c r="C31" i="11"/>
  <c r="G7" i="11"/>
  <c r="H43" i="9"/>
  <c r="I42" i="9"/>
  <c r="D21" i="8"/>
  <c r="I41" i="9"/>
  <c r="G21" i="8" s="1"/>
  <c r="D20" i="8"/>
  <c r="I40" i="9"/>
  <c r="G20" i="8" s="1"/>
  <c r="D19" i="8"/>
  <c r="I39" i="9"/>
  <c r="G19" i="8" s="1"/>
  <c r="D18" i="8"/>
  <c r="I38" i="9"/>
  <c r="G18" i="8" s="1"/>
  <c r="D17" i="8"/>
  <c r="I37" i="9"/>
  <c r="G17" i="8" s="1"/>
  <c r="D16" i="8"/>
  <c r="I36" i="9"/>
  <c r="G16" i="8" s="1"/>
  <c r="D15" i="8"/>
  <c r="I35" i="9"/>
  <c r="G15" i="8" s="1"/>
  <c r="BE384" i="10"/>
  <c r="BD384" i="10"/>
  <c r="BC384" i="10"/>
  <c r="BA384" i="10"/>
  <c r="K384" i="10"/>
  <c r="I384" i="10"/>
  <c r="G384" i="10"/>
  <c r="BB384" i="10" s="1"/>
  <c r="BE383" i="10"/>
  <c r="BD383" i="10"/>
  <c r="BC383" i="10"/>
  <c r="BA383" i="10"/>
  <c r="K383" i="10"/>
  <c r="I383" i="10"/>
  <c r="G383" i="10"/>
  <c r="BB383" i="10" s="1"/>
  <c r="BE382" i="10"/>
  <c r="BD382" i="10"/>
  <c r="BC382" i="10"/>
  <c r="BA382" i="10"/>
  <c r="K382" i="10"/>
  <c r="I382" i="10"/>
  <c r="G382" i="10"/>
  <c r="BB382" i="10" s="1"/>
  <c r="BE381" i="10"/>
  <c r="BD381" i="10"/>
  <c r="BC381" i="10"/>
  <c r="BA381" i="10"/>
  <c r="K381" i="10"/>
  <c r="I381" i="10"/>
  <c r="G381" i="10"/>
  <c r="BB381" i="10" s="1"/>
  <c r="BE380" i="10"/>
  <c r="BD380" i="10"/>
  <c r="BC380" i="10"/>
  <c r="BA380" i="10"/>
  <c r="K380" i="10"/>
  <c r="I380" i="10"/>
  <c r="G380" i="10"/>
  <c r="BB380" i="10" s="1"/>
  <c r="BE378" i="10"/>
  <c r="BD378" i="10"/>
  <c r="BC378" i="10"/>
  <c r="BA378" i="10"/>
  <c r="K378" i="10"/>
  <c r="I378" i="10"/>
  <c r="G378" i="10"/>
  <c r="BB378" i="10" s="1"/>
  <c r="BE377" i="10"/>
  <c r="BD377" i="10"/>
  <c r="BC377" i="10"/>
  <c r="BA377" i="10"/>
  <c r="K377" i="10"/>
  <c r="I377" i="10"/>
  <c r="G377" i="10"/>
  <c r="BB377" i="10" s="1"/>
  <c r="BE376" i="10"/>
  <c r="BD376" i="10"/>
  <c r="BC376" i="10"/>
  <c r="BA376" i="10"/>
  <c r="K376" i="10"/>
  <c r="I376" i="10"/>
  <c r="G376" i="10"/>
  <c r="BB376" i="10" s="1"/>
  <c r="BB385" i="10" s="1"/>
  <c r="F29" i="9" s="1"/>
  <c r="B29" i="9"/>
  <c r="A29" i="9"/>
  <c r="BE385" i="10"/>
  <c r="I29" i="9" s="1"/>
  <c r="BD385" i="10"/>
  <c r="H29" i="9" s="1"/>
  <c r="BC385" i="10"/>
  <c r="G29" i="9" s="1"/>
  <c r="BA385" i="10"/>
  <c r="E29" i="9" s="1"/>
  <c r="K385" i="10"/>
  <c r="I385" i="10"/>
  <c r="G385" i="10"/>
  <c r="BE361" i="10"/>
  <c r="BD361" i="10"/>
  <c r="BC361" i="10"/>
  <c r="BA361" i="10"/>
  <c r="K361" i="10"/>
  <c r="I361" i="10"/>
  <c r="G361" i="10"/>
  <c r="BB361" i="10" s="1"/>
  <c r="BE359" i="10"/>
  <c r="BD359" i="10"/>
  <c r="BC359" i="10"/>
  <c r="BA359" i="10"/>
  <c r="K359" i="10"/>
  <c r="I359" i="10"/>
  <c r="G359" i="10"/>
  <c r="BB359" i="10" s="1"/>
  <c r="B28" i="9"/>
  <c r="A28" i="9"/>
  <c r="BE374" i="10"/>
  <c r="I28" i="9" s="1"/>
  <c r="BD374" i="10"/>
  <c r="H28" i="9" s="1"/>
  <c r="BC374" i="10"/>
  <c r="G28" i="9" s="1"/>
  <c r="BA374" i="10"/>
  <c r="E28" i="9" s="1"/>
  <c r="K374" i="10"/>
  <c r="I374" i="10"/>
  <c r="G374" i="10"/>
  <c r="BE356" i="10"/>
  <c r="BD356" i="10"/>
  <c r="BC356" i="10"/>
  <c r="BA356" i="10"/>
  <c r="K356" i="10"/>
  <c r="I356" i="10"/>
  <c r="G356" i="10"/>
  <c r="BB356" i="10" s="1"/>
  <c r="BE354" i="10"/>
  <c r="BD354" i="10"/>
  <c r="BC354" i="10"/>
  <c r="BA354" i="10"/>
  <c r="K354" i="10"/>
  <c r="I354" i="10"/>
  <c r="G354" i="10"/>
  <c r="BB354" i="10" s="1"/>
  <c r="BE351" i="10"/>
  <c r="BD351" i="10"/>
  <c r="BC351" i="10"/>
  <c r="BA351" i="10"/>
  <c r="K351" i="10"/>
  <c r="I351" i="10"/>
  <c r="G351" i="10"/>
  <c r="BB351" i="10" s="1"/>
  <c r="BE347" i="10"/>
  <c r="BD347" i="10"/>
  <c r="BC347" i="10"/>
  <c r="BA347" i="10"/>
  <c r="K347" i="10"/>
  <c r="I347" i="10"/>
  <c r="G347" i="10"/>
  <c r="BB347" i="10" s="1"/>
  <c r="BE343" i="10"/>
  <c r="BD343" i="10"/>
  <c r="BC343" i="10"/>
  <c r="BA343" i="10"/>
  <c r="K343" i="10"/>
  <c r="I343" i="10"/>
  <c r="G343" i="10"/>
  <c r="BB343" i="10" s="1"/>
  <c r="BB357" i="10" s="1"/>
  <c r="F27" i="9" s="1"/>
  <c r="B27" i="9"/>
  <c r="A27" i="9"/>
  <c r="BE357" i="10"/>
  <c r="I27" i="9" s="1"/>
  <c r="BD357" i="10"/>
  <c r="H27" i="9" s="1"/>
  <c r="BC357" i="10"/>
  <c r="G27" i="9" s="1"/>
  <c r="BA357" i="10"/>
  <c r="E27" i="9" s="1"/>
  <c r="K357" i="10"/>
  <c r="I357" i="10"/>
  <c r="G357" i="10"/>
  <c r="BE340" i="10"/>
  <c r="BD340" i="10"/>
  <c r="BC340" i="10"/>
  <c r="BA340" i="10"/>
  <c r="K340" i="10"/>
  <c r="I340" i="10"/>
  <c r="G340" i="10"/>
  <c r="BB340" i="10" s="1"/>
  <c r="BE337" i="10"/>
  <c r="BD337" i="10"/>
  <c r="BC337" i="10"/>
  <c r="BA337" i="10"/>
  <c r="K337" i="10"/>
  <c r="I337" i="10"/>
  <c r="G337" i="10"/>
  <c r="BB337" i="10" s="1"/>
  <c r="BE336" i="10"/>
  <c r="BD336" i="10"/>
  <c r="BC336" i="10"/>
  <c r="BA336" i="10"/>
  <c r="K336" i="10"/>
  <c r="I336" i="10"/>
  <c r="G336" i="10"/>
  <c r="BB336" i="10" s="1"/>
  <c r="BE334" i="10"/>
  <c r="BD334" i="10"/>
  <c r="BC334" i="10"/>
  <c r="BA334" i="10"/>
  <c r="K334" i="10"/>
  <c r="I334" i="10"/>
  <c r="G334" i="10"/>
  <c r="BB334" i="10" s="1"/>
  <c r="BE333" i="10"/>
  <c r="BD333" i="10"/>
  <c r="BC333" i="10"/>
  <c r="BA333" i="10"/>
  <c r="K333" i="10"/>
  <c r="I333" i="10"/>
  <c r="G333" i="10"/>
  <c r="BB333" i="10" s="1"/>
  <c r="BE331" i="10"/>
  <c r="BD331" i="10"/>
  <c r="BC331" i="10"/>
  <c r="BA331" i="10"/>
  <c r="K331" i="10"/>
  <c r="I331" i="10"/>
  <c r="G331" i="10"/>
  <c r="BB331" i="10" s="1"/>
  <c r="B26" i="9"/>
  <c r="A26" i="9"/>
  <c r="BE341" i="10"/>
  <c r="I26" i="9" s="1"/>
  <c r="BD341" i="10"/>
  <c r="H26" i="9" s="1"/>
  <c r="BC341" i="10"/>
  <c r="G26" i="9" s="1"/>
  <c r="BA341" i="10"/>
  <c r="E26" i="9" s="1"/>
  <c r="K341" i="10"/>
  <c r="I341" i="10"/>
  <c r="G341" i="10"/>
  <c r="BE328" i="10"/>
  <c r="BD328" i="10"/>
  <c r="BC328" i="10"/>
  <c r="BA328" i="10"/>
  <c r="K328" i="10"/>
  <c r="I328" i="10"/>
  <c r="G328" i="10"/>
  <c r="BB328" i="10" s="1"/>
  <c r="BE326" i="10"/>
  <c r="BD326" i="10"/>
  <c r="BC326" i="10"/>
  <c r="BA326" i="10"/>
  <c r="K326" i="10"/>
  <c r="I326" i="10"/>
  <c r="G326" i="10"/>
  <c r="BB326" i="10" s="1"/>
  <c r="BE324" i="10"/>
  <c r="BD324" i="10"/>
  <c r="BC324" i="10"/>
  <c r="BA324" i="10"/>
  <c r="K324" i="10"/>
  <c r="I324" i="10"/>
  <c r="G324" i="10"/>
  <c r="BB324" i="10" s="1"/>
  <c r="BE322" i="10"/>
  <c r="BD322" i="10"/>
  <c r="BC322" i="10"/>
  <c r="BA322" i="10"/>
  <c r="K322" i="10"/>
  <c r="I322" i="10"/>
  <c r="G322" i="10"/>
  <c r="BB322" i="10" s="1"/>
  <c r="BB329" i="10" s="1"/>
  <c r="F25" i="9" s="1"/>
  <c r="B25" i="9"/>
  <c r="A25" i="9"/>
  <c r="BE329" i="10"/>
  <c r="I25" i="9" s="1"/>
  <c r="BD329" i="10"/>
  <c r="H25" i="9" s="1"/>
  <c r="BC329" i="10"/>
  <c r="G25" i="9" s="1"/>
  <c r="BA329" i="10"/>
  <c r="E25" i="9" s="1"/>
  <c r="K329" i="10"/>
  <c r="I329" i="10"/>
  <c r="G329" i="10"/>
  <c r="BE319" i="10"/>
  <c r="BD319" i="10"/>
  <c r="BC319" i="10"/>
  <c r="BA319" i="10"/>
  <c r="K319" i="10"/>
  <c r="I319" i="10"/>
  <c r="G319" i="10"/>
  <c r="BB319" i="10" s="1"/>
  <c r="BE318" i="10"/>
  <c r="BD318" i="10"/>
  <c r="BC318" i="10"/>
  <c r="BA318" i="10"/>
  <c r="K318" i="10"/>
  <c r="I318" i="10"/>
  <c r="G318" i="10"/>
  <c r="BB318" i="10" s="1"/>
  <c r="BE316" i="10"/>
  <c r="BD316" i="10"/>
  <c r="BC316" i="10"/>
  <c r="BA316" i="10"/>
  <c r="K316" i="10"/>
  <c r="I316" i="10"/>
  <c r="G316" i="10"/>
  <c r="BB316" i="10" s="1"/>
  <c r="BE315" i="10"/>
  <c r="BD315" i="10"/>
  <c r="BC315" i="10"/>
  <c r="BA315" i="10"/>
  <c r="K315" i="10"/>
  <c r="I315" i="10"/>
  <c r="G315" i="10"/>
  <c r="BB315" i="10" s="1"/>
  <c r="BE313" i="10"/>
  <c r="BD313" i="10"/>
  <c r="BC313" i="10"/>
  <c r="BA313" i="10"/>
  <c r="K313" i="10"/>
  <c r="I313" i="10"/>
  <c r="G313" i="10"/>
  <c r="BB313" i="10" s="1"/>
  <c r="BE311" i="10"/>
  <c r="BD311" i="10"/>
  <c r="BC311" i="10"/>
  <c r="BA311" i="10"/>
  <c r="K311" i="10"/>
  <c r="I311" i="10"/>
  <c r="G311" i="10"/>
  <c r="BB311" i="10" s="1"/>
  <c r="BE309" i="10"/>
  <c r="BD309" i="10"/>
  <c r="BC309" i="10"/>
  <c r="BA309" i="10"/>
  <c r="K309" i="10"/>
  <c r="I309" i="10"/>
  <c r="G309" i="10"/>
  <c r="BB309" i="10" s="1"/>
  <c r="BB320" i="10" s="1"/>
  <c r="F24" i="9" s="1"/>
  <c r="B24" i="9"/>
  <c r="A24" i="9"/>
  <c r="BE320" i="10"/>
  <c r="I24" i="9" s="1"/>
  <c r="BD320" i="10"/>
  <c r="H24" i="9" s="1"/>
  <c r="BC320" i="10"/>
  <c r="G24" i="9" s="1"/>
  <c r="BA320" i="10"/>
  <c r="E24" i="9" s="1"/>
  <c r="K320" i="10"/>
  <c r="I320" i="10"/>
  <c r="G320" i="10"/>
  <c r="BE306" i="10"/>
  <c r="BD306" i="10"/>
  <c r="BC306" i="10"/>
  <c r="BA306" i="10"/>
  <c r="K306" i="10"/>
  <c r="I306" i="10"/>
  <c r="G306" i="10"/>
  <c r="BB306" i="10" s="1"/>
  <c r="BE305" i="10"/>
  <c r="BD305" i="10"/>
  <c r="BC305" i="10"/>
  <c r="BA305" i="10"/>
  <c r="K305" i="10"/>
  <c r="I305" i="10"/>
  <c r="G305" i="10"/>
  <c r="BB305" i="10" s="1"/>
  <c r="BE303" i="10"/>
  <c r="BD303" i="10"/>
  <c r="BC303" i="10"/>
  <c r="BA303" i="10"/>
  <c r="K303" i="10"/>
  <c r="I303" i="10"/>
  <c r="G303" i="10"/>
  <c r="BB303" i="10" s="1"/>
  <c r="BE302" i="10"/>
  <c r="BD302" i="10"/>
  <c r="BC302" i="10"/>
  <c r="BA302" i="10"/>
  <c r="K302" i="10"/>
  <c r="I302" i="10"/>
  <c r="G302" i="10"/>
  <c r="BB302" i="10" s="1"/>
  <c r="BE301" i="10"/>
  <c r="BD301" i="10"/>
  <c r="BC301" i="10"/>
  <c r="BA301" i="10"/>
  <c r="K301" i="10"/>
  <c r="I301" i="10"/>
  <c r="G301" i="10"/>
  <c r="BB301" i="10" s="1"/>
  <c r="BE300" i="10"/>
  <c r="BD300" i="10"/>
  <c r="BC300" i="10"/>
  <c r="BA300" i="10"/>
  <c r="K300" i="10"/>
  <c r="I300" i="10"/>
  <c r="G300" i="10"/>
  <c r="BB300" i="10" s="1"/>
  <c r="BE299" i="10"/>
  <c r="BD299" i="10"/>
  <c r="BC299" i="10"/>
  <c r="BA299" i="10"/>
  <c r="K299" i="10"/>
  <c r="I299" i="10"/>
  <c r="G299" i="10"/>
  <c r="BB299" i="10" s="1"/>
  <c r="BE297" i="10"/>
  <c r="BD297" i="10"/>
  <c r="BC297" i="10"/>
  <c r="BA297" i="10"/>
  <c r="K297" i="10"/>
  <c r="I297" i="10"/>
  <c r="G297" i="10"/>
  <c r="BB297" i="10" s="1"/>
  <c r="BE296" i="10"/>
  <c r="BD296" i="10"/>
  <c r="BC296" i="10"/>
  <c r="BA296" i="10"/>
  <c r="K296" i="10"/>
  <c r="I296" i="10"/>
  <c r="G296" i="10"/>
  <c r="BB296" i="10" s="1"/>
  <c r="BB307" i="10" s="1"/>
  <c r="F23" i="9" s="1"/>
  <c r="B23" i="9"/>
  <c r="A23" i="9"/>
  <c r="BE307" i="10"/>
  <c r="I23" i="9" s="1"/>
  <c r="BD307" i="10"/>
  <c r="H23" i="9" s="1"/>
  <c r="BC307" i="10"/>
  <c r="G23" i="9" s="1"/>
  <c r="BA307" i="10"/>
  <c r="E23" i="9" s="1"/>
  <c r="K307" i="10"/>
  <c r="I307" i="10"/>
  <c r="G307" i="10"/>
  <c r="BE293" i="10"/>
  <c r="BD293" i="10"/>
  <c r="BC293" i="10"/>
  <c r="BA293" i="10"/>
  <c r="K293" i="10"/>
  <c r="I293" i="10"/>
  <c r="G293" i="10"/>
  <c r="BB293" i="10" s="1"/>
  <c r="BE291" i="10"/>
  <c r="BD291" i="10"/>
  <c r="BC291" i="10"/>
  <c r="BA291" i="10"/>
  <c r="K291" i="10"/>
  <c r="I291" i="10"/>
  <c r="G291" i="10"/>
  <c r="BB291" i="10" s="1"/>
  <c r="BE289" i="10"/>
  <c r="BD289" i="10"/>
  <c r="BC289" i="10"/>
  <c r="BA289" i="10"/>
  <c r="K289" i="10"/>
  <c r="I289" i="10"/>
  <c r="G289" i="10"/>
  <c r="BB289" i="10" s="1"/>
  <c r="BE287" i="10"/>
  <c r="BD287" i="10"/>
  <c r="BC287" i="10"/>
  <c r="BA287" i="10"/>
  <c r="K287" i="10"/>
  <c r="I287" i="10"/>
  <c r="G287" i="10"/>
  <c r="BB287" i="10" s="1"/>
  <c r="BE284" i="10"/>
  <c r="BD284" i="10"/>
  <c r="BC284" i="10"/>
  <c r="BA284" i="10"/>
  <c r="K284" i="10"/>
  <c r="I284" i="10"/>
  <c r="G284" i="10"/>
  <c r="BB284" i="10" s="1"/>
  <c r="BB294" i="10" s="1"/>
  <c r="F22" i="9" s="1"/>
  <c r="B22" i="9"/>
  <c r="A22" i="9"/>
  <c r="BE294" i="10"/>
  <c r="I22" i="9" s="1"/>
  <c r="BD294" i="10"/>
  <c r="H22" i="9" s="1"/>
  <c r="BC294" i="10"/>
  <c r="G22" i="9" s="1"/>
  <c r="BA294" i="10"/>
  <c r="E22" i="9" s="1"/>
  <c r="K294" i="10"/>
  <c r="I294" i="10"/>
  <c r="G294" i="10"/>
  <c r="BE281" i="10"/>
  <c r="BD281" i="10"/>
  <c r="BC281" i="10"/>
  <c r="BA281" i="10"/>
  <c r="K281" i="10"/>
  <c r="I281" i="10"/>
  <c r="G281" i="10"/>
  <c r="BB281" i="10" s="1"/>
  <c r="BE279" i="10"/>
  <c r="BD279" i="10"/>
  <c r="BC279" i="10"/>
  <c r="BA279" i="10"/>
  <c r="K279" i="10"/>
  <c r="I279" i="10"/>
  <c r="G279" i="10"/>
  <c r="BB279" i="10" s="1"/>
  <c r="BE276" i="10"/>
  <c r="BD276" i="10"/>
  <c r="BC276" i="10"/>
  <c r="BA276" i="10"/>
  <c r="K276" i="10"/>
  <c r="I276" i="10"/>
  <c r="G276" i="10"/>
  <c r="BB276" i="10" s="1"/>
  <c r="BE275" i="10"/>
  <c r="BD275" i="10"/>
  <c r="BC275" i="10"/>
  <c r="BA275" i="10"/>
  <c r="K275" i="10"/>
  <c r="I275" i="10"/>
  <c r="G275" i="10"/>
  <c r="BB275" i="10" s="1"/>
  <c r="BE268" i="10"/>
  <c r="BD268" i="10"/>
  <c r="BC268" i="10"/>
  <c r="BA268" i="10"/>
  <c r="K268" i="10"/>
  <c r="I268" i="10"/>
  <c r="G268" i="10"/>
  <c r="BB268" i="10" s="1"/>
  <c r="BE265" i="10"/>
  <c r="BD265" i="10"/>
  <c r="BC265" i="10"/>
  <c r="BA265" i="10"/>
  <c r="K265" i="10"/>
  <c r="I265" i="10"/>
  <c r="G265" i="10"/>
  <c r="BB265" i="10" s="1"/>
  <c r="BE263" i="10"/>
  <c r="BD263" i="10"/>
  <c r="BC263" i="10"/>
  <c r="BA263" i="10"/>
  <c r="K263" i="10"/>
  <c r="I263" i="10"/>
  <c r="G263" i="10"/>
  <c r="BB263" i="10" s="1"/>
  <c r="BE261" i="10"/>
  <c r="BD261" i="10"/>
  <c r="BC261" i="10"/>
  <c r="BA261" i="10"/>
  <c r="K261" i="10"/>
  <c r="I261" i="10"/>
  <c r="G261" i="10"/>
  <c r="BB261" i="10" s="1"/>
  <c r="BE259" i="10"/>
  <c r="BD259" i="10"/>
  <c r="BC259" i="10"/>
  <c r="BA259" i="10"/>
  <c r="K259" i="10"/>
  <c r="I259" i="10"/>
  <c r="G259" i="10"/>
  <c r="BB259" i="10" s="1"/>
  <c r="BE257" i="10"/>
  <c r="BD257" i="10"/>
  <c r="BC257" i="10"/>
  <c r="BA257" i="10"/>
  <c r="K257" i="10"/>
  <c r="I257" i="10"/>
  <c r="G257" i="10"/>
  <c r="BB257" i="10" s="1"/>
  <c r="BE255" i="10"/>
  <c r="BD255" i="10"/>
  <c r="BC255" i="10"/>
  <c r="BA255" i="10"/>
  <c r="K255" i="10"/>
  <c r="I255" i="10"/>
  <c r="G255" i="10"/>
  <c r="BB255" i="10" s="1"/>
  <c r="BB282" i="10" s="1"/>
  <c r="F21" i="9" s="1"/>
  <c r="B21" i="9"/>
  <c r="A21" i="9"/>
  <c r="BE282" i="10"/>
  <c r="I21" i="9" s="1"/>
  <c r="BD282" i="10"/>
  <c r="H21" i="9" s="1"/>
  <c r="BC282" i="10"/>
  <c r="G21" i="9" s="1"/>
  <c r="BA282" i="10"/>
  <c r="E21" i="9" s="1"/>
  <c r="K282" i="10"/>
  <c r="I282" i="10"/>
  <c r="G282" i="10"/>
  <c r="BE252" i="10"/>
  <c r="BD252" i="10"/>
  <c r="BC252" i="10"/>
  <c r="BA252" i="10"/>
  <c r="K252" i="10"/>
  <c r="I252" i="10"/>
  <c r="G252" i="10"/>
  <c r="BB252" i="10" s="1"/>
  <c r="BE250" i="10"/>
  <c r="BD250" i="10"/>
  <c r="BC250" i="10"/>
  <c r="BA250" i="10"/>
  <c r="K250" i="10"/>
  <c r="I250" i="10"/>
  <c r="G250" i="10"/>
  <c r="BB250" i="10" s="1"/>
  <c r="BE248" i="10"/>
  <c r="BD248" i="10"/>
  <c r="BC248" i="10"/>
  <c r="BA248" i="10"/>
  <c r="K248" i="10"/>
  <c r="I248" i="10"/>
  <c r="G248" i="10"/>
  <c r="BB248" i="10" s="1"/>
  <c r="BE246" i="10"/>
  <c r="BD246" i="10"/>
  <c r="BC246" i="10"/>
  <c r="BA246" i="10"/>
  <c r="K246" i="10"/>
  <c r="I246" i="10"/>
  <c r="G246" i="10"/>
  <c r="BB246" i="10" s="1"/>
  <c r="BE244" i="10"/>
  <c r="BD244" i="10"/>
  <c r="BC244" i="10"/>
  <c r="BA244" i="10"/>
  <c r="K244" i="10"/>
  <c r="I244" i="10"/>
  <c r="G244" i="10"/>
  <c r="BB244" i="10" s="1"/>
  <c r="BE242" i="10"/>
  <c r="BD242" i="10"/>
  <c r="BC242" i="10"/>
  <c r="BA242" i="10"/>
  <c r="K242" i="10"/>
  <c r="I242" i="10"/>
  <c r="G242" i="10"/>
  <c r="BB242" i="10" s="1"/>
  <c r="BE240" i="10"/>
  <c r="BD240" i="10"/>
  <c r="BC240" i="10"/>
  <c r="BA240" i="10"/>
  <c r="K240" i="10"/>
  <c r="I240" i="10"/>
  <c r="G240" i="10"/>
  <c r="BB240" i="10" s="1"/>
  <c r="BE238" i="10"/>
  <c r="BD238" i="10"/>
  <c r="BC238" i="10"/>
  <c r="BA238" i="10"/>
  <c r="K238" i="10"/>
  <c r="I238" i="10"/>
  <c r="G238" i="10"/>
  <c r="BB238" i="10" s="1"/>
  <c r="BE236" i="10"/>
  <c r="BD236" i="10"/>
  <c r="BC236" i="10"/>
  <c r="BA236" i="10"/>
  <c r="K236" i="10"/>
  <c r="I236" i="10"/>
  <c r="G236" i="10"/>
  <c r="BB236" i="10" s="1"/>
  <c r="BE234" i="10"/>
  <c r="BD234" i="10"/>
  <c r="BC234" i="10"/>
  <c r="BA234" i="10"/>
  <c r="K234" i="10"/>
  <c r="I234" i="10"/>
  <c r="G234" i="10"/>
  <c r="BB234" i="10" s="1"/>
  <c r="BE232" i="10"/>
  <c r="BD232" i="10"/>
  <c r="BC232" i="10"/>
  <c r="BA232" i="10"/>
  <c r="K232" i="10"/>
  <c r="I232" i="10"/>
  <c r="G232" i="10"/>
  <c r="BB232" i="10" s="1"/>
  <c r="BE230" i="10"/>
  <c r="BD230" i="10"/>
  <c r="BC230" i="10"/>
  <c r="BA230" i="10"/>
  <c r="K230" i="10"/>
  <c r="I230" i="10"/>
  <c r="G230" i="10"/>
  <c r="BB230" i="10" s="1"/>
  <c r="B20" i="9"/>
  <c r="A20" i="9"/>
  <c r="BE253" i="10"/>
  <c r="I20" i="9" s="1"/>
  <c r="BD253" i="10"/>
  <c r="H20" i="9" s="1"/>
  <c r="BC253" i="10"/>
  <c r="G20" i="9" s="1"/>
  <c r="BA253" i="10"/>
  <c r="E20" i="9" s="1"/>
  <c r="K253" i="10"/>
  <c r="I253" i="10"/>
  <c r="G253" i="10"/>
  <c r="BE227" i="10"/>
  <c r="BD227" i="10"/>
  <c r="BC227" i="10"/>
  <c r="BA227" i="10"/>
  <c r="K227" i="10"/>
  <c r="I227" i="10"/>
  <c r="G227" i="10"/>
  <c r="BB227" i="10" s="1"/>
  <c r="BE224" i="10"/>
  <c r="BD224" i="10"/>
  <c r="BC224" i="10"/>
  <c r="BA224" i="10"/>
  <c r="K224" i="10"/>
  <c r="I224" i="10"/>
  <c r="G224" i="10"/>
  <c r="BB224" i="10" s="1"/>
  <c r="BE222" i="10"/>
  <c r="BD222" i="10"/>
  <c r="BC222" i="10"/>
  <c r="BA222" i="10"/>
  <c r="K222" i="10"/>
  <c r="I222" i="10"/>
  <c r="G222" i="10"/>
  <c r="BB222" i="10" s="1"/>
  <c r="BE219" i="10"/>
  <c r="BD219" i="10"/>
  <c r="BC219" i="10"/>
  <c r="BA219" i="10"/>
  <c r="K219" i="10"/>
  <c r="I219" i="10"/>
  <c r="G219" i="10"/>
  <c r="BB219" i="10" s="1"/>
  <c r="BE218" i="10"/>
  <c r="BD218" i="10"/>
  <c r="BC218" i="10"/>
  <c r="BA218" i="10"/>
  <c r="K218" i="10"/>
  <c r="I218" i="10"/>
  <c r="G218" i="10"/>
  <c r="BB218" i="10" s="1"/>
  <c r="BE217" i="10"/>
  <c r="BD217" i="10"/>
  <c r="BC217" i="10"/>
  <c r="BA217" i="10"/>
  <c r="K217" i="10"/>
  <c r="I217" i="10"/>
  <c r="G217" i="10"/>
  <c r="BB217" i="10" s="1"/>
  <c r="BE215" i="10"/>
  <c r="BD215" i="10"/>
  <c r="BC215" i="10"/>
  <c r="BA215" i="10"/>
  <c r="K215" i="10"/>
  <c r="I215" i="10"/>
  <c r="G215" i="10"/>
  <c r="BB215" i="10" s="1"/>
  <c r="BE214" i="10"/>
  <c r="BD214" i="10"/>
  <c r="BC214" i="10"/>
  <c r="BA214" i="10"/>
  <c r="K214" i="10"/>
  <c r="I214" i="10"/>
  <c r="G214" i="10"/>
  <c r="BB214" i="10" s="1"/>
  <c r="BB228" i="10" s="1"/>
  <c r="F19" i="9" s="1"/>
  <c r="B19" i="9"/>
  <c r="A19" i="9"/>
  <c r="BE228" i="10"/>
  <c r="I19" i="9" s="1"/>
  <c r="BD228" i="10"/>
  <c r="H19" i="9" s="1"/>
  <c r="BC228" i="10"/>
  <c r="G19" i="9" s="1"/>
  <c r="BA228" i="10"/>
  <c r="E19" i="9" s="1"/>
  <c r="K228" i="10"/>
  <c r="I228" i="10"/>
  <c r="G228" i="10"/>
  <c r="BE211" i="10"/>
  <c r="BD211" i="10"/>
  <c r="BC211" i="10"/>
  <c r="BB211" i="10"/>
  <c r="K211" i="10"/>
  <c r="I211" i="10"/>
  <c r="G211" i="10"/>
  <c r="BA211" i="10" s="1"/>
  <c r="BA212" i="10" s="1"/>
  <c r="E18" i="9" s="1"/>
  <c r="B18" i="9"/>
  <c r="A18" i="9"/>
  <c r="BE212" i="10"/>
  <c r="I18" i="9" s="1"/>
  <c r="BD212" i="10"/>
  <c r="H18" i="9" s="1"/>
  <c r="BC212" i="10"/>
  <c r="G18" i="9" s="1"/>
  <c r="BB212" i="10"/>
  <c r="F18" i="9" s="1"/>
  <c r="K212" i="10"/>
  <c r="I212" i="10"/>
  <c r="G212" i="10"/>
  <c r="BE208" i="10"/>
  <c r="BD208" i="10"/>
  <c r="BC208" i="10"/>
  <c r="BB208" i="10"/>
  <c r="BA208" i="10"/>
  <c r="K208" i="10"/>
  <c r="I208" i="10"/>
  <c r="G208" i="10"/>
  <c r="F17" i="9"/>
  <c r="B17" i="9"/>
  <c r="A17" i="9"/>
  <c r="BE209" i="10"/>
  <c r="I17" i="9" s="1"/>
  <c r="BD209" i="10"/>
  <c r="H17" i="9" s="1"/>
  <c r="BC209" i="10"/>
  <c r="G17" i="9" s="1"/>
  <c r="BB209" i="10"/>
  <c r="BA209" i="10"/>
  <c r="E17" i="9" s="1"/>
  <c r="K209" i="10"/>
  <c r="I209" i="10"/>
  <c r="G209" i="10"/>
  <c r="BE204" i="10"/>
  <c r="BD204" i="10"/>
  <c r="BC204" i="10"/>
  <c r="BB204" i="10"/>
  <c r="BA204" i="10"/>
  <c r="K204" i="10"/>
  <c r="I204" i="10"/>
  <c r="G204" i="10"/>
  <c r="BE203" i="10"/>
  <c r="BD203" i="10"/>
  <c r="BC203" i="10"/>
  <c r="BB203" i="10"/>
  <c r="BA203" i="10"/>
  <c r="K203" i="10"/>
  <c r="I203" i="10"/>
  <c r="G203" i="10"/>
  <c r="BE202" i="10"/>
  <c r="BD202" i="10"/>
  <c r="BC202" i="10"/>
  <c r="BB202" i="10"/>
  <c r="BA202" i="10"/>
  <c r="K202" i="10"/>
  <c r="I202" i="10"/>
  <c r="G202" i="10"/>
  <c r="BE198" i="10"/>
  <c r="BE206" i="10" s="1"/>
  <c r="I16" i="9" s="1"/>
  <c r="BD198" i="10"/>
  <c r="BC198" i="10"/>
  <c r="BC206" i="10" s="1"/>
  <c r="G16" i="9" s="1"/>
  <c r="BB198" i="10"/>
  <c r="BA198" i="10"/>
  <c r="BA206" i="10" s="1"/>
  <c r="E16" i="9" s="1"/>
  <c r="K198" i="10"/>
  <c r="I198" i="10"/>
  <c r="I206" i="10" s="1"/>
  <c r="G198" i="10"/>
  <c r="B16" i="9"/>
  <c r="A16" i="9"/>
  <c r="BD206" i="10"/>
  <c r="H16" i="9" s="1"/>
  <c r="BB206" i="10"/>
  <c r="F16" i="9" s="1"/>
  <c r="K206" i="10"/>
  <c r="G206" i="10"/>
  <c r="BE195" i="10"/>
  <c r="BD195" i="10"/>
  <c r="BC195" i="10"/>
  <c r="BB195" i="10"/>
  <c r="K195" i="10"/>
  <c r="I195" i="10"/>
  <c r="G195" i="10"/>
  <c r="BA195" i="10" s="1"/>
  <c r="BE193" i="10"/>
  <c r="BD193" i="10"/>
  <c r="BC193" i="10"/>
  <c r="BB193" i="10"/>
  <c r="K193" i="10"/>
  <c r="I193" i="10"/>
  <c r="G193" i="10"/>
  <c r="BA193" i="10" s="1"/>
  <c r="BE191" i="10"/>
  <c r="BD191" i="10"/>
  <c r="BC191" i="10"/>
  <c r="BB191" i="10"/>
  <c r="K191" i="10"/>
  <c r="I191" i="10"/>
  <c r="G191" i="10"/>
  <c r="BA191" i="10" s="1"/>
  <c r="BE189" i="10"/>
  <c r="BD189" i="10"/>
  <c r="BD196" i="10" s="1"/>
  <c r="H15" i="9" s="1"/>
  <c r="BC189" i="10"/>
  <c r="BB189" i="10"/>
  <c r="BB196" i="10" s="1"/>
  <c r="F15" i="9" s="1"/>
  <c r="K189" i="10"/>
  <c r="K196" i="10" s="1"/>
  <c r="I189" i="10"/>
  <c r="G189" i="10"/>
  <c r="BA189" i="10" s="1"/>
  <c r="B15" i="9"/>
  <c r="A15" i="9"/>
  <c r="BE196" i="10"/>
  <c r="I15" i="9" s="1"/>
  <c r="BC196" i="10"/>
  <c r="G15" i="9" s="1"/>
  <c r="I196" i="10"/>
  <c r="BE185" i="10"/>
  <c r="BD185" i="10"/>
  <c r="BC185" i="10"/>
  <c r="BB185" i="10"/>
  <c r="BA185" i="10"/>
  <c r="K185" i="10"/>
  <c r="I185" i="10"/>
  <c r="G185" i="10"/>
  <c r="BE183" i="10"/>
  <c r="BD183" i="10"/>
  <c r="BC183" i="10"/>
  <c r="BB183" i="10"/>
  <c r="BA183" i="10"/>
  <c r="K183" i="10"/>
  <c r="I183" i="10"/>
  <c r="G183" i="10"/>
  <c r="BE181" i="10"/>
  <c r="BD181" i="10"/>
  <c r="BC181" i="10"/>
  <c r="BB181" i="10"/>
  <c r="BA181" i="10"/>
  <c r="K181" i="10"/>
  <c r="I181" i="10"/>
  <c r="G181" i="10"/>
  <c r="BE180" i="10"/>
  <c r="BD180" i="10"/>
  <c r="BC180" i="10"/>
  <c r="BB180" i="10"/>
  <c r="BA180" i="10"/>
  <c r="K180" i="10"/>
  <c r="I180" i="10"/>
  <c r="G180" i="10"/>
  <c r="BE178" i="10"/>
  <c r="BD178" i="10"/>
  <c r="BC178" i="10"/>
  <c r="BB178" i="10"/>
  <c r="BA178" i="10"/>
  <c r="K178" i="10"/>
  <c r="I178" i="10"/>
  <c r="G178" i="10"/>
  <c r="BE177" i="10"/>
  <c r="BD177" i="10"/>
  <c r="BC177" i="10"/>
  <c r="BB177" i="10"/>
  <c r="BA177" i="10"/>
  <c r="K177" i="10"/>
  <c r="I177" i="10"/>
  <c r="G177" i="10"/>
  <c r="BE175" i="10"/>
  <c r="BD175" i="10"/>
  <c r="BC175" i="10"/>
  <c r="BB175" i="10"/>
  <c r="BA175" i="10"/>
  <c r="K175" i="10"/>
  <c r="I175" i="10"/>
  <c r="G175" i="10"/>
  <c r="BE173" i="10"/>
  <c r="BE187" i="10" s="1"/>
  <c r="I14" i="9" s="1"/>
  <c r="BD173" i="10"/>
  <c r="BC173" i="10"/>
  <c r="BC187" i="10" s="1"/>
  <c r="G14" i="9" s="1"/>
  <c r="BB173" i="10"/>
  <c r="BA173" i="10"/>
  <c r="BA187" i="10" s="1"/>
  <c r="E14" i="9" s="1"/>
  <c r="K173" i="10"/>
  <c r="I173" i="10"/>
  <c r="I187" i="10" s="1"/>
  <c r="G173" i="10"/>
  <c r="B14" i="9"/>
  <c r="A14" i="9"/>
  <c r="BD187" i="10"/>
  <c r="H14" i="9" s="1"/>
  <c r="BB187" i="10"/>
  <c r="F14" i="9" s="1"/>
  <c r="K187" i="10"/>
  <c r="G187" i="10"/>
  <c r="BE167" i="10"/>
  <c r="BD167" i="10"/>
  <c r="BC167" i="10"/>
  <c r="BB167" i="10"/>
  <c r="K167" i="10"/>
  <c r="I167" i="10"/>
  <c r="G167" i="10"/>
  <c r="BA167" i="10" s="1"/>
  <c r="BE165" i="10"/>
  <c r="BD165" i="10"/>
  <c r="BC165" i="10"/>
  <c r="BB165" i="10"/>
  <c r="K165" i="10"/>
  <c r="I165" i="10"/>
  <c r="G165" i="10"/>
  <c r="BA165" i="10" s="1"/>
  <c r="BE163" i="10"/>
  <c r="BD163" i="10"/>
  <c r="BC163" i="10"/>
  <c r="BB163" i="10"/>
  <c r="K163" i="10"/>
  <c r="I163" i="10"/>
  <c r="G163" i="10"/>
  <c r="BA163" i="10" s="1"/>
  <c r="BE160" i="10"/>
  <c r="BD160" i="10"/>
  <c r="BC160" i="10"/>
  <c r="BB160" i="10"/>
  <c r="K160" i="10"/>
  <c r="I160" i="10"/>
  <c r="G160" i="10"/>
  <c r="BA160" i="10" s="1"/>
  <c r="BE154" i="10"/>
  <c r="BD154" i="10"/>
  <c r="BC154" i="10"/>
  <c r="BB154" i="10"/>
  <c r="K154" i="10"/>
  <c r="I154" i="10"/>
  <c r="G154" i="10"/>
  <c r="BA154" i="10" s="1"/>
  <c r="BE153" i="10"/>
  <c r="BD153" i="10"/>
  <c r="BC153" i="10"/>
  <c r="BB153" i="10"/>
  <c r="K153" i="10"/>
  <c r="I153" i="10"/>
  <c r="G153" i="10"/>
  <c r="BA153" i="10" s="1"/>
  <c r="BE147" i="10"/>
  <c r="BD147" i="10"/>
  <c r="BC147" i="10"/>
  <c r="BB147" i="10"/>
  <c r="K147" i="10"/>
  <c r="I147" i="10"/>
  <c r="G147" i="10"/>
  <c r="BA147" i="10" s="1"/>
  <c r="B13" i="9"/>
  <c r="A13" i="9"/>
  <c r="BE171" i="10"/>
  <c r="I13" i="9" s="1"/>
  <c r="BD171" i="10"/>
  <c r="H13" i="9" s="1"/>
  <c r="BC171" i="10"/>
  <c r="G13" i="9" s="1"/>
  <c r="BB171" i="10"/>
  <c r="F13" i="9" s="1"/>
  <c r="K171" i="10"/>
  <c r="I171" i="10"/>
  <c r="G171" i="10"/>
  <c r="BE141" i="10"/>
  <c r="BD141" i="10"/>
  <c r="BC141" i="10"/>
  <c r="BB141" i="10"/>
  <c r="K141" i="10"/>
  <c r="I141" i="10"/>
  <c r="G141" i="10"/>
  <c r="BA141" i="10" s="1"/>
  <c r="BA145" i="10" s="1"/>
  <c r="E12" i="9" s="1"/>
  <c r="BE133" i="10"/>
  <c r="BD133" i="10"/>
  <c r="BC133" i="10"/>
  <c r="BB133" i="10"/>
  <c r="BA133" i="10"/>
  <c r="K133" i="10"/>
  <c r="I133" i="10"/>
  <c r="G133" i="10"/>
  <c r="B12" i="9"/>
  <c r="A12" i="9"/>
  <c r="BE145" i="10"/>
  <c r="I12" i="9" s="1"/>
  <c r="BD145" i="10"/>
  <c r="H12" i="9" s="1"/>
  <c r="BC145" i="10"/>
  <c r="G12" i="9" s="1"/>
  <c r="BB145" i="10"/>
  <c r="F12" i="9" s="1"/>
  <c r="K145" i="10"/>
  <c r="I145" i="10"/>
  <c r="G145" i="10"/>
  <c r="BE129" i="10"/>
  <c r="BD129" i="10"/>
  <c r="BC129" i="10"/>
  <c r="BB129" i="10"/>
  <c r="BA129" i="10"/>
  <c r="K129" i="10"/>
  <c r="I129" i="10"/>
  <c r="G129" i="10"/>
  <c r="BE127" i="10"/>
  <c r="BD127" i="10"/>
  <c r="BC127" i="10"/>
  <c r="BB127" i="10"/>
  <c r="BA127" i="10"/>
  <c r="K127" i="10"/>
  <c r="I127" i="10"/>
  <c r="G127" i="10"/>
  <c r="BE124" i="10"/>
  <c r="BD124" i="10"/>
  <c r="BC124" i="10"/>
  <c r="BB124" i="10"/>
  <c r="BA124" i="10"/>
  <c r="K124" i="10"/>
  <c r="I124" i="10"/>
  <c r="G124" i="10"/>
  <c r="B11" i="9"/>
  <c r="A11" i="9"/>
  <c r="BE131" i="10"/>
  <c r="I11" i="9" s="1"/>
  <c r="BD131" i="10"/>
  <c r="H11" i="9" s="1"/>
  <c r="BC131" i="10"/>
  <c r="G11" i="9" s="1"/>
  <c r="BB131" i="10"/>
  <c r="F11" i="9" s="1"/>
  <c r="BA131" i="10"/>
  <c r="E11" i="9" s="1"/>
  <c r="K131" i="10"/>
  <c r="I131" i="10"/>
  <c r="G131" i="10"/>
  <c r="BE120" i="10"/>
  <c r="BD120" i="10"/>
  <c r="BC120" i="10"/>
  <c r="BB120" i="10"/>
  <c r="K120" i="10"/>
  <c r="I120" i="10"/>
  <c r="G120" i="10"/>
  <c r="BA120" i="10" s="1"/>
  <c r="BE118" i="10"/>
  <c r="BD118" i="10"/>
  <c r="BC118" i="10"/>
  <c r="BB118" i="10"/>
  <c r="K118" i="10"/>
  <c r="I118" i="10"/>
  <c r="G118" i="10"/>
  <c r="BA118" i="10" s="1"/>
  <c r="BE116" i="10"/>
  <c r="BD116" i="10"/>
  <c r="BC116" i="10"/>
  <c r="BB116" i="10"/>
  <c r="K116" i="10"/>
  <c r="I116" i="10"/>
  <c r="G116" i="10"/>
  <c r="BA116" i="10" s="1"/>
  <c r="BE114" i="10"/>
  <c r="BD114" i="10"/>
  <c r="BC114" i="10"/>
  <c r="BB114" i="10"/>
  <c r="K114" i="10"/>
  <c r="I114" i="10"/>
  <c r="G114" i="10"/>
  <c r="BA114" i="10" s="1"/>
  <c r="BE112" i="10"/>
  <c r="BD112" i="10"/>
  <c r="BC112" i="10"/>
  <c r="BB112" i="10"/>
  <c r="K112" i="10"/>
  <c r="I112" i="10"/>
  <c r="G112" i="10"/>
  <c r="BA112" i="10" s="1"/>
  <c r="BE111" i="10"/>
  <c r="BD111" i="10"/>
  <c r="BC111" i="10"/>
  <c r="BB111" i="10"/>
  <c r="K111" i="10"/>
  <c r="I111" i="10"/>
  <c r="G111" i="10"/>
  <c r="BA111" i="10" s="1"/>
  <c r="BE108" i="10"/>
  <c r="BD108" i="10"/>
  <c r="BC108" i="10"/>
  <c r="BB108" i="10"/>
  <c r="K108" i="10"/>
  <c r="I108" i="10"/>
  <c r="G108" i="10"/>
  <c r="BA108" i="10" s="1"/>
  <c r="BE105" i="10"/>
  <c r="BD105" i="10"/>
  <c r="BC105" i="10"/>
  <c r="BB105" i="10"/>
  <c r="K105" i="10"/>
  <c r="I105" i="10"/>
  <c r="G105" i="10"/>
  <c r="BA105" i="10" s="1"/>
  <c r="BE103" i="10"/>
  <c r="BD103" i="10"/>
  <c r="BC103" i="10"/>
  <c r="BB103" i="10"/>
  <c r="K103" i="10"/>
  <c r="I103" i="10"/>
  <c r="G103" i="10"/>
  <c r="BA103" i="10" s="1"/>
  <c r="B10" i="9"/>
  <c r="A10" i="9"/>
  <c r="BE122" i="10"/>
  <c r="I10" i="9" s="1"/>
  <c r="BD122" i="10"/>
  <c r="H10" i="9" s="1"/>
  <c r="BC122" i="10"/>
  <c r="G10" i="9" s="1"/>
  <c r="BB122" i="10"/>
  <c r="F10" i="9" s="1"/>
  <c r="K122" i="10"/>
  <c r="I122" i="10"/>
  <c r="G122" i="10"/>
  <c r="BE99" i="10"/>
  <c r="BD99" i="10"/>
  <c r="BC99" i="10"/>
  <c r="BB99" i="10"/>
  <c r="K99" i="10"/>
  <c r="I99" i="10"/>
  <c r="G99" i="10"/>
  <c r="BA99" i="10" s="1"/>
  <c r="BA101" i="10" s="1"/>
  <c r="E9" i="9" s="1"/>
  <c r="BE98" i="10"/>
  <c r="BD98" i="10"/>
  <c r="BC98" i="10"/>
  <c r="BB98" i="10"/>
  <c r="BA98" i="10"/>
  <c r="K98" i="10"/>
  <c r="I98" i="10"/>
  <c r="G98" i="10"/>
  <c r="BE95" i="10"/>
  <c r="BD95" i="10"/>
  <c r="BC95" i="10"/>
  <c r="BB95" i="10"/>
  <c r="BA95" i="10"/>
  <c r="K95" i="10"/>
  <c r="I95" i="10"/>
  <c r="G95" i="10"/>
  <c r="BE92" i="10"/>
  <c r="BD92" i="10"/>
  <c r="BC92" i="10"/>
  <c r="BB92" i="10"/>
  <c r="BA92" i="10"/>
  <c r="K92" i="10"/>
  <c r="I92" i="10"/>
  <c r="G92" i="10"/>
  <c r="BE90" i="10"/>
  <c r="BD90" i="10"/>
  <c r="BC90" i="10"/>
  <c r="BB90" i="10"/>
  <c r="BA90" i="10"/>
  <c r="K90" i="10"/>
  <c r="I90" i="10"/>
  <c r="G90" i="10"/>
  <c r="BE89" i="10"/>
  <c r="BD89" i="10"/>
  <c r="BC89" i="10"/>
  <c r="BB89" i="10"/>
  <c r="BA89" i="10"/>
  <c r="K89" i="10"/>
  <c r="I89" i="10"/>
  <c r="G89" i="10"/>
  <c r="BE87" i="10"/>
  <c r="BD87" i="10"/>
  <c r="BC87" i="10"/>
  <c r="BB87" i="10"/>
  <c r="BA87" i="10"/>
  <c r="K87" i="10"/>
  <c r="I87" i="10"/>
  <c r="G87" i="10"/>
  <c r="BE85" i="10"/>
  <c r="BD85" i="10"/>
  <c r="BC85" i="10"/>
  <c r="BB85" i="10"/>
  <c r="BA85" i="10"/>
  <c r="K85" i="10"/>
  <c r="I85" i="10"/>
  <c r="G85" i="10"/>
  <c r="BE83" i="10"/>
  <c r="BD83" i="10"/>
  <c r="BC83" i="10"/>
  <c r="BB83" i="10"/>
  <c r="BA83" i="10"/>
  <c r="K83" i="10"/>
  <c r="I83" i="10"/>
  <c r="G83" i="10"/>
  <c r="BE81" i="10"/>
  <c r="BD81" i="10"/>
  <c r="BC81" i="10"/>
  <c r="BB81" i="10"/>
  <c r="BA81" i="10"/>
  <c r="K81" i="10"/>
  <c r="I81" i="10"/>
  <c r="G81" i="10"/>
  <c r="BE80" i="10"/>
  <c r="BD80" i="10"/>
  <c r="BC80" i="10"/>
  <c r="BB80" i="10"/>
  <c r="BA80" i="10"/>
  <c r="K80" i="10"/>
  <c r="I80" i="10"/>
  <c r="G80" i="10"/>
  <c r="BE77" i="10"/>
  <c r="BD77" i="10"/>
  <c r="BC77" i="10"/>
  <c r="BB77" i="10"/>
  <c r="BA77" i="10"/>
  <c r="K77" i="10"/>
  <c r="I77" i="10"/>
  <c r="G77" i="10"/>
  <c r="BE75" i="10"/>
  <c r="BD75" i="10"/>
  <c r="BC75" i="10"/>
  <c r="BB75" i="10"/>
  <c r="BA75" i="10"/>
  <c r="K75" i="10"/>
  <c r="I75" i="10"/>
  <c r="G75" i="10"/>
  <c r="BE74" i="10"/>
  <c r="BD74" i="10"/>
  <c r="BC74" i="10"/>
  <c r="BB74" i="10"/>
  <c r="BA74" i="10"/>
  <c r="K74" i="10"/>
  <c r="I74" i="10"/>
  <c r="G74" i="10"/>
  <c r="BE73" i="10"/>
  <c r="BD73" i="10"/>
  <c r="BC73" i="10"/>
  <c r="BB73" i="10"/>
  <c r="BA73" i="10"/>
  <c r="K73" i="10"/>
  <c r="I73" i="10"/>
  <c r="G73" i="10"/>
  <c r="BE67" i="10"/>
  <c r="BD67" i="10"/>
  <c r="BC67" i="10"/>
  <c r="BB67" i="10"/>
  <c r="BA67" i="10"/>
  <c r="K67" i="10"/>
  <c r="I67" i="10"/>
  <c r="G67" i="10"/>
  <c r="BE63" i="10"/>
  <c r="BD63" i="10"/>
  <c r="BC63" i="10"/>
  <c r="BB63" i="10"/>
  <c r="BA63" i="10"/>
  <c r="K63" i="10"/>
  <c r="I63" i="10"/>
  <c r="G63" i="10"/>
  <c r="BE61" i="10"/>
  <c r="BD61" i="10"/>
  <c r="BC61" i="10"/>
  <c r="BB61" i="10"/>
  <c r="BA61" i="10"/>
  <c r="K61" i="10"/>
  <c r="I61" i="10"/>
  <c r="G61" i="10"/>
  <c r="B9" i="9"/>
  <c r="A9" i="9"/>
  <c r="BE101" i="10"/>
  <c r="I9" i="9" s="1"/>
  <c r="BD101" i="10"/>
  <c r="H9" i="9" s="1"/>
  <c r="BC101" i="10"/>
  <c r="G9" i="9" s="1"/>
  <c r="BB101" i="10"/>
  <c r="F9" i="9" s="1"/>
  <c r="K101" i="10"/>
  <c r="I101" i="10"/>
  <c r="G101" i="10"/>
  <c r="BE57" i="10"/>
  <c r="BD57" i="10"/>
  <c r="BC57" i="10"/>
  <c r="BB57" i="10"/>
  <c r="K57" i="10"/>
  <c r="I57" i="10"/>
  <c r="G57" i="10"/>
  <c r="BA57" i="10" s="1"/>
  <c r="BE56" i="10"/>
  <c r="BD56" i="10"/>
  <c r="BC56" i="10"/>
  <c r="BB56" i="10"/>
  <c r="K56" i="10"/>
  <c r="I56" i="10"/>
  <c r="G56" i="10"/>
  <c r="BA56" i="10" s="1"/>
  <c r="BE55" i="10"/>
  <c r="BD55" i="10"/>
  <c r="BC55" i="10"/>
  <c r="BB55" i="10"/>
  <c r="K55" i="10"/>
  <c r="I55" i="10"/>
  <c r="G55" i="10"/>
  <c r="BA55" i="10" s="1"/>
  <c r="BE51" i="10"/>
  <c r="BD51" i="10"/>
  <c r="BC51" i="10"/>
  <c r="BB51" i="10"/>
  <c r="K51" i="10"/>
  <c r="I51" i="10"/>
  <c r="G51" i="10"/>
  <c r="BA51" i="10" s="1"/>
  <c r="BE47" i="10"/>
  <c r="BD47" i="10"/>
  <c r="BC47" i="10"/>
  <c r="BB47" i="10"/>
  <c r="K47" i="10"/>
  <c r="I47" i="10"/>
  <c r="G47" i="10"/>
  <c r="BA47" i="10" s="1"/>
  <c r="BE45" i="10"/>
  <c r="BD45" i="10"/>
  <c r="BC45" i="10"/>
  <c r="BB45" i="10"/>
  <c r="K45" i="10"/>
  <c r="I45" i="10"/>
  <c r="G45" i="10"/>
  <c r="BA45" i="10" s="1"/>
  <c r="BE43" i="10"/>
  <c r="BD43" i="10"/>
  <c r="BC43" i="10"/>
  <c r="BB43" i="10"/>
  <c r="K43" i="10"/>
  <c r="I43" i="10"/>
  <c r="G43" i="10"/>
  <c r="BA43" i="10" s="1"/>
  <c r="B8" i="9"/>
  <c r="A8" i="9"/>
  <c r="BE59" i="10"/>
  <c r="I8" i="9" s="1"/>
  <c r="BD59" i="10"/>
  <c r="H8" i="9" s="1"/>
  <c r="BC59" i="10"/>
  <c r="G8" i="9" s="1"/>
  <c r="BB59" i="10"/>
  <c r="F8" i="9" s="1"/>
  <c r="K59" i="10"/>
  <c r="I59" i="10"/>
  <c r="G59" i="10"/>
  <c r="BE40" i="10"/>
  <c r="BD40" i="10"/>
  <c r="BC40" i="10"/>
  <c r="BB40" i="10"/>
  <c r="K40" i="10"/>
  <c r="I40" i="10"/>
  <c r="G40" i="10"/>
  <c r="BA40" i="10" s="1"/>
  <c r="BA41" i="10" s="1"/>
  <c r="E7" i="9" s="1"/>
  <c r="BE36" i="10"/>
  <c r="BD36" i="10"/>
  <c r="BC36" i="10"/>
  <c r="BB36" i="10"/>
  <c r="BA36" i="10"/>
  <c r="K36" i="10"/>
  <c r="I36" i="10"/>
  <c r="G36" i="10"/>
  <c r="BE35" i="10"/>
  <c r="BD35" i="10"/>
  <c r="BC35" i="10"/>
  <c r="BB35" i="10"/>
  <c r="BA35" i="10"/>
  <c r="K35" i="10"/>
  <c r="I35" i="10"/>
  <c r="G35" i="10"/>
  <c r="BE33" i="10"/>
  <c r="BD33" i="10"/>
  <c r="BC33" i="10"/>
  <c r="BB33" i="10"/>
  <c r="BA33" i="10"/>
  <c r="K33" i="10"/>
  <c r="I33" i="10"/>
  <c r="G33" i="10"/>
  <c r="BE31" i="10"/>
  <c r="BD31" i="10"/>
  <c r="BC31" i="10"/>
  <c r="BB31" i="10"/>
  <c r="BA31" i="10"/>
  <c r="K31" i="10"/>
  <c r="I31" i="10"/>
  <c r="G31" i="10"/>
  <c r="BE28" i="10"/>
  <c r="BD28" i="10"/>
  <c r="BC28" i="10"/>
  <c r="BB28" i="10"/>
  <c r="BA28" i="10"/>
  <c r="K28" i="10"/>
  <c r="I28" i="10"/>
  <c r="G28" i="10"/>
  <c r="BE27" i="10"/>
  <c r="BD27" i="10"/>
  <c r="BC27" i="10"/>
  <c r="BB27" i="10"/>
  <c r="BA27" i="10"/>
  <c r="K27" i="10"/>
  <c r="I27" i="10"/>
  <c r="G27" i="10"/>
  <c r="BE26" i="10"/>
  <c r="BD26" i="10"/>
  <c r="BC26" i="10"/>
  <c r="BB26" i="10"/>
  <c r="BA26" i="10"/>
  <c r="K26" i="10"/>
  <c r="I26" i="10"/>
  <c r="G26" i="10"/>
  <c r="BE22" i="10"/>
  <c r="BD22" i="10"/>
  <c r="BC22" i="10"/>
  <c r="BB22" i="10"/>
  <c r="BA22" i="10"/>
  <c r="K22" i="10"/>
  <c r="I22" i="10"/>
  <c r="G22" i="10"/>
  <c r="BE21" i="10"/>
  <c r="BD21" i="10"/>
  <c r="BC21" i="10"/>
  <c r="BB21" i="10"/>
  <c r="BA21" i="10"/>
  <c r="K21" i="10"/>
  <c r="I21" i="10"/>
  <c r="G21" i="10"/>
  <c r="BE17" i="10"/>
  <c r="BD17" i="10"/>
  <c r="BC17" i="10"/>
  <c r="BB17" i="10"/>
  <c r="BA17" i="10"/>
  <c r="K17" i="10"/>
  <c r="I17" i="10"/>
  <c r="G17" i="10"/>
  <c r="BE16" i="10"/>
  <c r="BD16" i="10"/>
  <c r="BC16" i="10"/>
  <c r="BB16" i="10"/>
  <c r="BA16" i="10"/>
  <c r="K16" i="10"/>
  <c r="I16" i="10"/>
  <c r="G16" i="10"/>
  <c r="BE13" i="10"/>
  <c r="BD13" i="10"/>
  <c r="BC13" i="10"/>
  <c r="BB13" i="10"/>
  <c r="BA13" i="10"/>
  <c r="K13" i="10"/>
  <c r="I13" i="10"/>
  <c r="G13" i="10"/>
  <c r="BE12" i="10"/>
  <c r="BD12" i="10"/>
  <c r="BC12" i="10"/>
  <c r="BB12" i="10"/>
  <c r="BA12" i="10"/>
  <c r="K12" i="10"/>
  <c r="I12" i="10"/>
  <c r="G12" i="10"/>
  <c r="BE8" i="10"/>
  <c r="BD8" i="10"/>
  <c r="BC8" i="10"/>
  <c r="BB8" i="10"/>
  <c r="BA8" i="10"/>
  <c r="K8" i="10"/>
  <c r="I8" i="10"/>
  <c r="G8" i="10"/>
  <c r="B7" i="9"/>
  <c r="A7" i="9"/>
  <c r="BE41" i="10"/>
  <c r="I7" i="9" s="1"/>
  <c r="I30" i="9" s="1"/>
  <c r="C21" i="8" s="1"/>
  <c r="BD41" i="10"/>
  <c r="H7" i="9" s="1"/>
  <c r="BC41" i="10"/>
  <c r="G7" i="9" s="1"/>
  <c r="G30" i="9" s="1"/>
  <c r="C18" i="8" s="1"/>
  <c r="BB41" i="10"/>
  <c r="F7" i="9" s="1"/>
  <c r="K41" i="10"/>
  <c r="I41" i="10"/>
  <c r="G41" i="10"/>
  <c r="E4" i="10"/>
  <c r="F3" i="10"/>
  <c r="G23" i="8"/>
  <c r="F33" i="8"/>
  <c r="C33" i="8"/>
  <c r="C31" i="8"/>
  <c r="G7" i="8"/>
  <c r="H43" i="6"/>
  <c r="I42" i="6"/>
  <c r="D21" i="5"/>
  <c r="I41" i="6"/>
  <c r="G21" i="5" s="1"/>
  <c r="D20" i="5"/>
  <c r="I40" i="6"/>
  <c r="G20" i="5" s="1"/>
  <c r="D19" i="5"/>
  <c r="I39" i="6"/>
  <c r="G19" i="5" s="1"/>
  <c r="D18" i="5"/>
  <c r="I38" i="6"/>
  <c r="G18" i="5" s="1"/>
  <c r="D17" i="5"/>
  <c r="I37" i="6"/>
  <c r="G17" i="5" s="1"/>
  <c r="D16" i="5"/>
  <c r="I36" i="6"/>
  <c r="G16" i="5" s="1"/>
  <c r="D15" i="5"/>
  <c r="I35" i="6"/>
  <c r="G15" i="5" s="1"/>
  <c r="BE379" i="7"/>
  <c r="BD379" i="7"/>
  <c r="BC379" i="7"/>
  <c r="BA379" i="7"/>
  <c r="K379" i="7"/>
  <c r="I379" i="7"/>
  <c r="G379" i="7"/>
  <c r="BB379" i="7" s="1"/>
  <c r="BE378" i="7"/>
  <c r="BD378" i="7"/>
  <c r="BC378" i="7"/>
  <c r="BA378" i="7"/>
  <c r="K378" i="7"/>
  <c r="I378" i="7"/>
  <c r="G378" i="7"/>
  <c r="BB378" i="7" s="1"/>
  <c r="BE377" i="7"/>
  <c r="BD377" i="7"/>
  <c r="BC377" i="7"/>
  <c r="BA377" i="7"/>
  <c r="K377" i="7"/>
  <c r="I377" i="7"/>
  <c r="G377" i="7"/>
  <c r="BB377" i="7" s="1"/>
  <c r="BE376" i="7"/>
  <c r="BD376" i="7"/>
  <c r="BC376" i="7"/>
  <c r="BA376" i="7"/>
  <c r="K376" i="7"/>
  <c r="I376" i="7"/>
  <c r="G376" i="7"/>
  <c r="BB376" i="7" s="1"/>
  <c r="BE375" i="7"/>
  <c r="BD375" i="7"/>
  <c r="BC375" i="7"/>
  <c r="BA375" i="7"/>
  <c r="K375" i="7"/>
  <c r="I375" i="7"/>
  <c r="G375" i="7"/>
  <c r="BB375" i="7" s="1"/>
  <c r="BE373" i="7"/>
  <c r="BD373" i="7"/>
  <c r="BC373" i="7"/>
  <c r="BA373" i="7"/>
  <c r="K373" i="7"/>
  <c r="I373" i="7"/>
  <c r="G373" i="7"/>
  <c r="BB373" i="7" s="1"/>
  <c r="BE372" i="7"/>
  <c r="BD372" i="7"/>
  <c r="BC372" i="7"/>
  <c r="BA372" i="7"/>
  <c r="K372" i="7"/>
  <c r="I372" i="7"/>
  <c r="G372" i="7"/>
  <c r="BB372" i="7" s="1"/>
  <c r="BE371" i="7"/>
  <c r="BD371" i="7"/>
  <c r="BC371" i="7"/>
  <c r="BA371" i="7"/>
  <c r="K371" i="7"/>
  <c r="I371" i="7"/>
  <c r="G371" i="7"/>
  <c r="BB371" i="7" s="1"/>
  <c r="BB380" i="7" s="1"/>
  <c r="F29" i="6" s="1"/>
  <c r="B29" i="6"/>
  <c r="A29" i="6"/>
  <c r="BE380" i="7"/>
  <c r="I29" i="6" s="1"/>
  <c r="BD380" i="7"/>
  <c r="H29" i="6" s="1"/>
  <c r="BC380" i="7"/>
  <c r="G29" i="6" s="1"/>
  <c r="BA380" i="7"/>
  <c r="E29" i="6" s="1"/>
  <c r="K380" i="7"/>
  <c r="I380" i="7"/>
  <c r="G380" i="7"/>
  <c r="BE355" i="7"/>
  <c r="BD355" i="7"/>
  <c r="BC355" i="7"/>
  <c r="BA355" i="7"/>
  <c r="K355" i="7"/>
  <c r="I355" i="7"/>
  <c r="G355" i="7"/>
  <c r="BB355" i="7" s="1"/>
  <c r="BE353" i="7"/>
  <c r="BD353" i="7"/>
  <c r="BC353" i="7"/>
  <c r="BA353" i="7"/>
  <c r="K353" i="7"/>
  <c r="I353" i="7"/>
  <c r="G353" i="7"/>
  <c r="BB353" i="7" s="1"/>
  <c r="B28" i="6"/>
  <c r="A28" i="6"/>
  <c r="BE369" i="7"/>
  <c r="I28" i="6" s="1"/>
  <c r="BD369" i="7"/>
  <c r="H28" i="6" s="1"/>
  <c r="BC369" i="7"/>
  <c r="G28" i="6" s="1"/>
  <c r="BA369" i="7"/>
  <c r="E28" i="6" s="1"/>
  <c r="K369" i="7"/>
  <c r="I369" i="7"/>
  <c r="G369" i="7"/>
  <c r="BE350" i="7"/>
  <c r="BD350" i="7"/>
  <c r="BC350" i="7"/>
  <c r="BA350" i="7"/>
  <c r="K350" i="7"/>
  <c r="I350" i="7"/>
  <c r="G350" i="7"/>
  <c r="BB350" i="7" s="1"/>
  <c r="BE348" i="7"/>
  <c r="BD348" i="7"/>
  <c r="BC348" i="7"/>
  <c r="BA348" i="7"/>
  <c r="K348" i="7"/>
  <c r="I348" i="7"/>
  <c r="G348" i="7"/>
  <c r="BB348" i="7" s="1"/>
  <c r="BE345" i="7"/>
  <c r="BD345" i="7"/>
  <c r="BC345" i="7"/>
  <c r="BA345" i="7"/>
  <c r="K345" i="7"/>
  <c r="I345" i="7"/>
  <c r="G345" i="7"/>
  <c r="BB345" i="7" s="1"/>
  <c r="BE341" i="7"/>
  <c r="BD341" i="7"/>
  <c r="BC341" i="7"/>
  <c r="BA341" i="7"/>
  <c r="K341" i="7"/>
  <c r="I341" i="7"/>
  <c r="G341" i="7"/>
  <c r="BB341" i="7" s="1"/>
  <c r="BE337" i="7"/>
  <c r="BD337" i="7"/>
  <c r="BC337" i="7"/>
  <c r="BA337" i="7"/>
  <c r="K337" i="7"/>
  <c r="I337" i="7"/>
  <c r="G337" i="7"/>
  <c r="BB337" i="7" s="1"/>
  <c r="BB351" i="7" s="1"/>
  <c r="F27" i="6" s="1"/>
  <c r="B27" i="6"/>
  <c r="A27" i="6"/>
  <c r="BE351" i="7"/>
  <c r="I27" i="6" s="1"/>
  <c r="BD351" i="7"/>
  <c r="H27" i="6" s="1"/>
  <c r="BC351" i="7"/>
  <c r="G27" i="6" s="1"/>
  <c r="BA351" i="7"/>
  <c r="E27" i="6" s="1"/>
  <c r="K351" i="7"/>
  <c r="I351" i="7"/>
  <c r="G351" i="7"/>
  <c r="BE334" i="7"/>
  <c r="BD334" i="7"/>
  <c r="BC334" i="7"/>
  <c r="BA334" i="7"/>
  <c r="K334" i="7"/>
  <c r="I334" i="7"/>
  <c r="G334" i="7"/>
  <c r="BB334" i="7" s="1"/>
  <c r="BE331" i="7"/>
  <c r="BD331" i="7"/>
  <c r="BC331" i="7"/>
  <c r="BA331" i="7"/>
  <c r="K331" i="7"/>
  <c r="I331" i="7"/>
  <c r="G331" i="7"/>
  <c r="BB331" i="7" s="1"/>
  <c r="BE330" i="7"/>
  <c r="BD330" i="7"/>
  <c r="BC330" i="7"/>
  <c r="BA330" i="7"/>
  <c r="K330" i="7"/>
  <c r="I330" i="7"/>
  <c r="G330" i="7"/>
  <c r="BB330" i="7" s="1"/>
  <c r="BE328" i="7"/>
  <c r="BD328" i="7"/>
  <c r="BC328" i="7"/>
  <c r="BA328" i="7"/>
  <c r="K328" i="7"/>
  <c r="I328" i="7"/>
  <c r="G328" i="7"/>
  <c r="BB328" i="7" s="1"/>
  <c r="BE327" i="7"/>
  <c r="BD327" i="7"/>
  <c r="BC327" i="7"/>
  <c r="BA327" i="7"/>
  <c r="K327" i="7"/>
  <c r="I327" i="7"/>
  <c r="G327" i="7"/>
  <c r="BB327" i="7" s="1"/>
  <c r="BE325" i="7"/>
  <c r="BD325" i="7"/>
  <c r="BC325" i="7"/>
  <c r="BA325" i="7"/>
  <c r="K325" i="7"/>
  <c r="I325" i="7"/>
  <c r="G325" i="7"/>
  <c r="BB325" i="7" s="1"/>
  <c r="B26" i="6"/>
  <c r="A26" i="6"/>
  <c r="BE335" i="7"/>
  <c r="I26" i="6" s="1"/>
  <c r="BD335" i="7"/>
  <c r="H26" i="6" s="1"/>
  <c r="BC335" i="7"/>
  <c r="G26" i="6" s="1"/>
  <c r="BA335" i="7"/>
  <c r="E26" i="6" s="1"/>
  <c r="K335" i="7"/>
  <c r="I335" i="7"/>
  <c r="G335" i="7"/>
  <c r="BE322" i="7"/>
  <c r="BD322" i="7"/>
  <c r="BC322" i="7"/>
  <c r="BA322" i="7"/>
  <c r="K322" i="7"/>
  <c r="I322" i="7"/>
  <c r="G322" i="7"/>
  <c r="BB322" i="7" s="1"/>
  <c r="BE320" i="7"/>
  <c r="BD320" i="7"/>
  <c r="BC320" i="7"/>
  <c r="BA320" i="7"/>
  <c r="K320" i="7"/>
  <c r="I320" i="7"/>
  <c r="G320" i="7"/>
  <c r="BB320" i="7" s="1"/>
  <c r="BE318" i="7"/>
  <c r="BD318" i="7"/>
  <c r="BC318" i="7"/>
  <c r="BA318" i="7"/>
  <c r="K318" i="7"/>
  <c r="I318" i="7"/>
  <c r="G318" i="7"/>
  <c r="BB318" i="7" s="1"/>
  <c r="BE316" i="7"/>
  <c r="BD316" i="7"/>
  <c r="BC316" i="7"/>
  <c r="BA316" i="7"/>
  <c r="K316" i="7"/>
  <c r="I316" i="7"/>
  <c r="G316" i="7"/>
  <c r="BB316" i="7" s="1"/>
  <c r="BB323" i="7" s="1"/>
  <c r="F25" i="6" s="1"/>
  <c r="B25" i="6"/>
  <c r="A25" i="6"/>
  <c r="BE323" i="7"/>
  <c r="I25" i="6" s="1"/>
  <c r="BD323" i="7"/>
  <c r="H25" i="6" s="1"/>
  <c r="BC323" i="7"/>
  <c r="G25" i="6" s="1"/>
  <c r="BA323" i="7"/>
  <c r="E25" i="6" s="1"/>
  <c r="K323" i="7"/>
  <c r="I323" i="7"/>
  <c r="G323" i="7"/>
  <c r="BE313" i="7"/>
  <c r="BD313" i="7"/>
  <c r="BC313" i="7"/>
  <c r="BA313" i="7"/>
  <c r="K313" i="7"/>
  <c r="I313" i="7"/>
  <c r="G313" i="7"/>
  <c r="BB313" i="7" s="1"/>
  <c r="BE312" i="7"/>
  <c r="BD312" i="7"/>
  <c r="BC312" i="7"/>
  <c r="BA312" i="7"/>
  <c r="K312" i="7"/>
  <c r="I312" i="7"/>
  <c r="G312" i="7"/>
  <c r="BB312" i="7" s="1"/>
  <c r="BE310" i="7"/>
  <c r="BD310" i="7"/>
  <c r="BC310" i="7"/>
  <c r="BA310" i="7"/>
  <c r="K310" i="7"/>
  <c r="I310" i="7"/>
  <c r="G310" i="7"/>
  <c r="BB310" i="7" s="1"/>
  <c r="BE309" i="7"/>
  <c r="BD309" i="7"/>
  <c r="BC309" i="7"/>
  <c r="BA309" i="7"/>
  <c r="K309" i="7"/>
  <c r="I309" i="7"/>
  <c r="G309" i="7"/>
  <c r="BB309" i="7" s="1"/>
  <c r="BE307" i="7"/>
  <c r="BD307" i="7"/>
  <c r="BC307" i="7"/>
  <c r="BA307" i="7"/>
  <c r="K307" i="7"/>
  <c r="I307" i="7"/>
  <c r="G307" i="7"/>
  <c r="BB307" i="7" s="1"/>
  <c r="BE305" i="7"/>
  <c r="BD305" i="7"/>
  <c r="BC305" i="7"/>
  <c r="BA305" i="7"/>
  <c r="K305" i="7"/>
  <c r="I305" i="7"/>
  <c r="G305" i="7"/>
  <c r="BB305" i="7" s="1"/>
  <c r="BE303" i="7"/>
  <c r="BD303" i="7"/>
  <c r="BC303" i="7"/>
  <c r="BA303" i="7"/>
  <c r="K303" i="7"/>
  <c r="I303" i="7"/>
  <c r="G303" i="7"/>
  <c r="BB303" i="7" s="1"/>
  <c r="BB314" i="7" s="1"/>
  <c r="F24" i="6" s="1"/>
  <c r="B24" i="6"/>
  <c r="A24" i="6"/>
  <c r="BE314" i="7"/>
  <c r="I24" i="6" s="1"/>
  <c r="BD314" i="7"/>
  <c r="H24" i="6" s="1"/>
  <c r="BC314" i="7"/>
  <c r="G24" i="6" s="1"/>
  <c r="BA314" i="7"/>
  <c r="E24" i="6" s="1"/>
  <c r="K314" i="7"/>
  <c r="I314" i="7"/>
  <c r="G314" i="7"/>
  <c r="BE300" i="7"/>
  <c r="BD300" i="7"/>
  <c r="BC300" i="7"/>
  <c r="BA300" i="7"/>
  <c r="K300" i="7"/>
  <c r="I300" i="7"/>
  <c r="G300" i="7"/>
  <c r="BB300" i="7" s="1"/>
  <c r="BE299" i="7"/>
  <c r="BD299" i="7"/>
  <c r="BC299" i="7"/>
  <c r="BA299" i="7"/>
  <c r="K299" i="7"/>
  <c r="I299" i="7"/>
  <c r="G299" i="7"/>
  <c r="BB299" i="7" s="1"/>
  <c r="BE297" i="7"/>
  <c r="BD297" i="7"/>
  <c r="BC297" i="7"/>
  <c r="BA297" i="7"/>
  <c r="K297" i="7"/>
  <c r="I297" i="7"/>
  <c r="G297" i="7"/>
  <c r="BB297" i="7" s="1"/>
  <c r="BE296" i="7"/>
  <c r="BD296" i="7"/>
  <c r="BC296" i="7"/>
  <c r="BA296" i="7"/>
  <c r="K296" i="7"/>
  <c r="I296" i="7"/>
  <c r="G296" i="7"/>
  <c r="BB296" i="7" s="1"/>
  <c r="BE295" i="7"/>
  <c r="BD295" i="7"/>
  <c r="BC295" i="7"/>
  <c r="BA295" i="7"/>
  <c r="K295" i="7"/>
  <c r="I295" i="7"/>
  <c r="G295" i="7"/>
  <c r="BB295" i="7" s="1"/>
  <c r="BE294" i="7"/>
  <c r="BD294" i="7"/>
  <c r="BC294" i="7"/>
  <c r="BA294" i="7"/>
  <c r="K294" i="7"/>
  <c r="I294" i="7"/>
  <c r="G294" i="7"/>
  <c r="BB294" i="7" s="1"/>
  <c r="BE293" i="7"/>
  <c r="BD293" i="7"/>
  <c r="BC293" i="7"/>
  <c r="BA293" i="7"/>
  <c r="K293" i="7"/>
  <c r="I293" i="7"/>
  <c r="G293" i="7"/>
  <c r="BB293" i="7" s="1"/>
  <c r="BE291" i="7"/>
  <c r="BD291" i="7"/>
  <c r="BC291" i="7"/>
  <c r="BA291" i="7"/>
  <c r="K291" i="7"/>
  <c r="I291" i="7"/>
  <c r="G291" i="7"/>
  <c r="BB291" i="7" s="1"/>
  <c r="BE290" i="7"/>
  <c r="BD290" i="7"/>
  <c r="BC290" i="7"/>
  <c r="BA290" i="7"/>
  <c r="K290" i="7"/>
  <c r="I290" i="7"/>
  <c r="G290" i="7"/>
  <c r="BB290" i="7" s="1"/>
  <c r="BB301" i="7" s="1"/>
  <c r="F23" i="6" s="1"/>
  <c r="B23" i="6"/>
  <c r="A23" i="6"/>
  <c r="BE301" i="7"/>
  <c r="I23" i="6" s="1"/>
  <c r="BD301" i="7"/>
  <c r="H23" i="6" s="1"/>
  <c r="BC301" i="7"/>
  <c r="G23" i="6" s="1"/>
  <c r="BA301" i="7"/>
  <c r="E23" i="6" s="1"/>
  <c r="K301" i="7"/>
  <c r="I301" i="7"/>
  <c r="G301" i="7"/>
  <c r="BE287" i="7"/>
  <c r="BD287" i="7"/>
  <c r="BC287" i="7"/>
  <c r="BA287" i="7"/>
  <c r="K287" i="7"/>
  <c r="I287" i="7"/>
  <c r="G287" i="7"/>
  <c r="BB287" i="7" s="1"/>
  <c r="BE285" i="7"/>
  <c r="BD285" i="7"/>
  <c r="BC285" i="7"/>
  <c r="BA285" i="7"/>
  <c r="K285" i="7"/>
  <c r="I285" i="7"/>
  <c r="G285" i="7"/>
  <c r="BB285" i="7" s="1"/>
  <c r="BE283" i="7"/>
  <c r="BD283" i="7"/>
  <c r="BC283" i="7"/>
  <c r="BA283" i="7"/>
  <c r="K283" i="7"/>
  <c r="I283" i="7"/>
  <c r="G283" i="7"/>
  <c r="BB283" i="7" s="1"/>
  <c r="BE281" i="7"/>
  <c r="BD281" i="7"/>
  <c r="BC281" i="7"/>
  <c r="BA281" i="7"/>
  <c r="K281" i="7"/>
  <c r="I281" i="7"/>
  <c r="G281" i="7"/>
  <c r="BB281" i="7" s="1"/>
  <c r="BE278" i="7"/>
  <c r="BD278" i="7"/>
  <c r="BC278" i="7"/>
  <c r="BA278" i="7"/>
  <c r="K278" i="7"/>
  <c r="I278" i="7"/>
  <c r="G278" i="7"/>
  <c r="BB278" i="7" s="1"/>
  <c r="BB288" i="7" s="1"/>
  <c r="F22" i="6" s="1"/>
  <c r="B22" i="6"/>
  <c r="A22" i="6"/>
  <c r="BE288" i="7"/>
  <c r="I22" i="6" s="1"/>
  <c r="BD288" i="7"/>
  <c r="H22" i="6" s="1"/>
  <c r="BC288" i="7"/>
  <c r="G22" i="6" s="1"/>
  <c r="BA288" i="7"/>
  <c r="E22" i="6" s="1"/>
  <c r="K288" i="7"/>
  <c r="I288" i="7"/>
  <c r="G288" i="7"/>
  <c r="BE275" i="7"/>
  <c r="BD275" i="7"/>
  <c r="BC275" i="7"/>
  <c r="BA275" i="7"/>
  <c r="K275" i="7"/>
  <c r="I275" i="7"/>
  <c r="G275" i="7"/>
  <c r="BB275" i="7" s="1"/>
  <c r="BE273" i="7"/>
  <c r="BD273" i="7"/>
  <c r="BC273" i="7"/>
  <c r="BA273" i="7"/>
  <c r="K273" i="7"/>
  <c r="I273" i="7"/>
  <c r="G273" i="7"/>
  <c r="BB273" i="7" s="1"/>
  <c r="BE270" i="7"/>
  <c r="BD270" i="7"/>
  <c r="BC270" i="7"/>
  <c r="BA270" i="7"/>
  <c r="K270" i="7"/>
  <c r="I270" i="7"/>
  <c r="G270" i="7"/>
  <c r="BB270" i="7" s="1"/>
  <c r="BE269" i="7"/>
  <c r="BD269" i="7"/>
  <c r="BC269" i="7"/>
  <c r="BA269" i="7"/>
  <c r="K269" i="7"/>
  <c r="I269" i="7"/>
  <c r="G269" i="7"/>
  <c r="BB269" i="7" s="1"/>
  <c r="BE262" i="7"/>
  <c r="BD262" i="7"/>
  <c r="BC262" i="7"/>
  <c r="BA262" i="7"/>
  <c r="K262" i="7"/>
  <c r="I262" i="7"/>
  <c r="G262" i="7"/>
  <c r="BB262" i="7" s="1"/>
  <c r="BE259" i="7"/>
  <c r="BD259" i="7"/>
  <c r="BC259" i="7"/>
  <c r="BA259" i="7"/>
  <c r="K259" i="7"/>
  <c r="I259" i="7"/>
  <c r="G259" i="7"/>
  <c r="BB259" i="7" s="1"/>
  <c r="BE257" i="7"/>
  <c r="BD257" i="7"/>
  <c r="BC257" i="7"/>
  <c r="BA257" i="7"/>
  <c r="K257" i="7"/>
  <c r="I257" i="7"/>
  <c r="G257" i="7"/>
  <c r="BB257" i="7" s="1"/>
  <c r="BE255" i="7"/>
  <c r="BD255" i="7"/>
  <c r="BC255" i="7"/>
  <c r="BA255" i="7"/>
  <c r="K255" i="7"/>
  <c r="I255" i="7"/>
  <c r="G255" i="7"/>
  <c r="BB255" i="7" s="1"/>
  <c r="BE253" i="7"/>
  <c r="BD253" i="7"/>
  <c r="BC253" i="7"/>
  <c r="BA253" i="7"/>
  <c r="K253" i="7"/>
  <c r="I253" i="7"/>
  <c r="G253" i="7"/>
  <c r="BB253" i="7" s="1"/>
  <c r="BE251" i="7"/>
  <c r="BD251" i="7"/>
  <c r="BC251" i="7"/>
  <c r="BA251" i="7"/>
  <c r="K251" i="7"/>
  <c r="I251" i="7"/>
  <c r="G251" i="7"/>
  <c r="BB251" i="7" s="1"/>
  <c r="BE249" i="7"/>
  <c r="BD249" i="7"/>
  <c r="BC249" i="7"/>
  <c r="BA249" i="7"/>
  <c r="K249" i="7"/>
  <c r="I249" i="7"/>
  <c r="G249" i="7"/>
  <c r="BB249" i="7" s="1"/>
  <c r="BB276" i="7" s="1"/>
  <c r="F21" i="6" s="1"/>
  <c r="B21" i="6"/>
  <c r="A21" i="6"/>
  <c r="BE276" i="7"/>
  <c r="I21" i="6" s="1"/>
  <c r="BD276" i="7"/>
  <c r="H21" i="6" s="1"/>
  <c r="BC276" i="7"/>
  <c r="G21" i="6" s="1"/>
  <c r="BA276" i="7"/>
  <c r="E21" i="6" s="1"/>
  <c r="K276" i="7"/>
  <c r="I276" i="7"/>
  <c r="G276" i="7"/>
  <c r="BE246" i="7"/>
  <c r="BD246" i="7"/>
  <c r="BC246" i="7"/>
  <c r="BA246" i="7"/>
  <c r="K246" i="7"/>
  <c r="I246" i="7"/>
  <c r="G246" i="7"/>
  <c r="BB246" i="7" s="1"/>
  <c r="BE244" i="7"/>
  <c r="BD244" i="7"/>
  <c r="BC244" i="7"/>
  <c r="BA244" i="7"/>
  <c r="K244" i="7"/>
  <c r="I244" i="7"/>
  <c r="G244" i="7"/>
  <c r="BB244" i="7" s="1"/>
  <c r="BE242" i="7"/>
  <c r="BD242" i="7"/>
  <c r="BC242" i="7"/>
  <c r="BA242" i="7"/>
  <c r="K242" i="7"/>
  <c r="I242" i="7"/>
  <c r="G242" i="7"/>
  <c r="BB242" i="7" s="1"/>
  <c r="BE240" i="7"/>
  <c r="BD240" i="7"/>
  <c r="BC240" i="7"/>
  <c r="BA240" i="7"/>
  <c r="K240" i="7"/>
  <c r="I240" i="7"/>
  <c r="G240" i="7"/>
  <c r="BB240" i="7" s="1"/>
  <c r="BE238" i="7"/>
  <c r="BD238" i="7"/>
  <c r="BC238" i="7"/>
  <c r="BA238" i="7"/>
  <c r="K238" i="7"/>
  <c r="I238" i="7"/>
  <c r="G238" i="7"/>
  <c r="BB238" i="7" s="1"/>
  <c r="BE236" i="7"/>
  <c r="BD236" i="7"/>
  <c r="BC236" i="7"/>
  <c r="BA236" i="7"/>
  <c r="K236" i="7"/>
  <c r="I236" i="7"/>
  <c r="G236" i="7"/>
  <c r="BB236" i="7" s="1"/>
  <c r="BE234" i="7"/>
  <c r="BD234" i="7"/>
  <c r="BC234" i="7"/>
  <c r="BA234" i="7"/>
  <c r="K234" i="7"/>
  <c r="I234" i="7"/>
  <c r="G234" i="7"/>
  <c r="BB234" i="7" s="1"/>
  <c r="BE232" i="7"/>
  <c r="BD232" i="7"/>
  <c r="BC232" i="7"/>
  <c r="BA232" i="7"/>
  <c r="K232" i="7"/>
  <c r="I232" i="7"/>
  <c r="G232" i="7"/>
  <c r="BB232" i="7" s="1"/>
  <c r="BE230" i="7"/>
  <c r="BD230" i="7"/>
  <c r="BC230" i="7"/>
  <c r="BA230" i="7"/>
  <c r="K230" i="7"/>
  <c r="I230" i="7"/>
  <c r="G230" i="7"/>
  <c r="BB230" i="7" s="1"/>
  <c r="BE228" i="7"/>
  <c r="BD228" i="7"/>
  <c r="BC228" i="7"/>
  <c r="BA228" i="7"/>
  <c r="K228" i="7"/>
  <c r="I228" i="7"/>
  <c r="G228" i="7"/>
  <c r="BB228" i="7" s="1"/>
  <c r="BE226" i="7"/>
  <c r="BD226" i="7"/>
  <c r="BC226" i="7"/>
  <c r="BA226" i="7"/>
  <c r="K226" i="7"/>
  <c r="I226" i="7"/>
  <c r="G226" i="7"/>
  <c r="BB226" i="7" s="1"/>
  <c r="BE224" i="7"/>
  <c r="BD224" i="7"/>
  <c r="BC224" i="7"/>
  <c r="BA224" i="7"/>
  <c r="K224" i="7"/>
  <c r="I224" i="7"/>
  <c r="G224" i="7"/>
  <c r="BB224" i="7" s="1"/>
  <c r="B20" i="6"/>
  <c r="A20" i="6"/>
  <c r="BE247" i="7"/>
  <c r="I20" i="6" s="1"/>
  <c r="BD247" i="7"/>
  <c r="H20" i="6" s="1"/>
  <c r="BC247" i="7"/>
  <c r="G20" i="6" s="1"/>
  <c r="BA247" i="7"/>
  <c r="E20" i="6" s="1"/>
  <c r="K247" i="7"/>
  <c r="I247" i="7"/>
  <c r="G247" i="7"/>
  <c r="BE221" i="7"/>
  <c r="BD221" i="7"/>
  <c r="BC221" i="7"/>
  <c r="BA221" i="7"/>
  <c r="K221" i="7"/>
  <c r="I221" i="7"/>
  <c r="G221" i="7"/>
  <c r="BB221" i="7" s="1"/>
  <c r="BE218" i="7"/>
  <c r="BD218" i="7"/>
  <c r="BC218" i="7"/>
  <c r="BA218" i="7"/>
  <c r="K218" i="7"/>
  <c r="I218" i="7"/>
  <c r="G218" i="7"/>
  <c r="BB218" i="7" s="1"/>
  <c r="BE216" i="7"/>
  <c r="BD216" i="7"/>
  <c r="BC216" i="7"/>
  <c r="BA216" i="7"/>
  <c r="K216" i="7"/>
  <c r="I216" i="7"/>
  <c r="G216" i="7"/>
  <c r="BB216" i="7" s="1"/>
  <c r="BE213" i="7"/>
  <c r="BD213" i="7"/>
  <c r="BC213" i="7"/>
  <c r="BA213" i="7"/>
  <c r="K213" i="7"/>
  <c r="I213" i="7"/>
  <c r="G213" i="7"/>
  <c r="BB213" i="7" s="1"/>
  <c r="BE212" i="7"/>
  <c r="BD212" i="7"/>
  <c r="BC212" i="7"/>
  <c r="BA212" i="7"/>
  <c r="K212" i="7"/>
  <c r="I212" i="7"/>
  <c r="G212" i="7"/>
  <c r="BB212" i="7" s="1"/>
  <c r="BE211" i="7"/>
  <c r="BD211" i="7"/>
  <c r="BC211" i="7"/>
  <c r="BA211" i="7"/>
  <c r="K211" i="7"/>
  <c r="I211" i="7"/>
  <c r="G211" i="7"/>
  <c r="BB211" i="7" s="1"/>
  <c r="BE209" i="7"/>
  <c r="BD209" i="7"/>
  <c r="BC209" i="7"/>
  <c r="BA209" i="7"/>
  <c r="K209" i="7"/>
  <c r="I209" i="7"/>
  <c r="G209" i="7"/>
  <c r="BB209" i="7" s="1"/>
  <c r="BE208" i="7"/>
  <c r="BD208" i="7"/>
  <c r="BC208" i="7"/>
  <c r="BA208" i="7"/>
  <c r="K208" i="7"/>
  <c r="I208" i="7"/>
  <c r="G208" i="7"/>
  <c r="BB208" i="7" s="1"/>
  <c r="BB222" i="7" s="1"/>
  <c r="F19" i="6" s="1"/>
  <c r="B19" i="6"/>
  <c r="A19" i="6"/>
  <c r="BE222" i="7"/>
  <c r="I19" i="6" s="1"/>
  <c r="BD222" i="7"/>
  <c r="H19" i="6" s="1"/>
  <c r="BC222" i="7"/>
  <c r="G19" i="6" s="1"/>
  <c r="BA222" i="7"/>
  <c r="E19" i="6" s="1"/>
  <c r="K222" i="7"/>
  <c r="I222" i="7"/>
  <c r="G222" i="7"/>
  <c r="BE205" i="7"/>
  <c r="BD205" i="7"/>
  <c r="BC205" i="7"/>
  <c r="BB205" i="7"/>
  <c r="K205" i="7"/>
  <c r="I205" i="7"/>
  <c r="G205" i="7"/>
  <c r="BA205" i="7" s="1"/>
  <c r="BA206" i="7" s="1"/>
  <c r="E18" i="6" s="1"/>
  <c r="B18" i="6"/>
  <c r="A18" i="6"/>
  <c r="BE206" i="7"/>
  <c r="I18" i="6" s="1"/>
  <c r="BD206" i="7"/>
  <c r="H18" i="6" s="1"/>
  <c r="BC206" i="7"/>
  <c r="G18" i="6" s="1"/>
  <c r="BB206" i="7"/>
  <c r="F18" i="6" s="1"/>
  <c r="K206" i="7"/>
  <c r="I206" i="7"/>
  <c r="G206" i="7"/>
  <c r="BE202" i="7"/>
  <c r="BD202" i="7"/>
  <c r="BC202" i="7"/>
  <c r="BB202" i="7"/>
  <c r="K202" i="7"/>
  <c r="I202" i="7"/>
  <c r="G202" i="7"/>
  <c r="BA202" i="7" s="1"/>
  <c r="BA203" i="7" s="1"/>
  <c r="E17" i="6" s="1"/>
  <c r="G17" i="6"/>
  <c r="B17" i="6"/>
  <c r="A17" i="6"/>
  <c r="BE203" i="7"/>
  <c r="I17" i="6" s="1"/>
  <c r="BD203" i="7"/>
  <c r="H17" i="6" s="1"/>
  <c r="BC203" i="7"/>
  <c r="BB203" i="7"/>
  <c r="F17" i="6" s="1"/>
  <c r="K203" i="7"/>
  <c r="I203" i="7"/>
  <c r="G203" i="7"/>
  <c r="BE198" i="7"/>
  <c r="BD198" i="7"/>
  <c r="BC198" i="7"/>
  <c r="BB198" i="7"/>
  <c r="K198" i="7"/>
  <c r="I198" i="7"/>
  <c r="G198" i="7"/>
  <c r="BA198" i="7" s="1"/>
  <c r="BE197" i="7"/>
  <c r="BD197" i="7"/>
  <c r="BC197" i="7"/>
  <c r="BB197" i="7"/>
  <c r="K197" i="7"/>
  <c r="I197" i="7"/>
  <c r="G197" i="7"/>
  <c r="BA197" i="7" s="1"/>
  <c r="BE196" i="7"/>
  <c r="BD196" i="7"/>
  <c r="BC196" i="7"/>
  <c r="BB196" i="7"/>
  <c r="K196" i="7"/>
  <c r="I196" i="7"/>
  <c r="G196" i="7"/>
  <c r="BA196" i="7" s="1"/>
  <c r="BE192" i="7"/>
  <c r="BD192" i="7"/>
  <c r="BD200" i="7" s="1"/>
  <c r="H16" i="6" s="1"/>
  <c r="BC192" i="7"/>
  <c r="BB192" i="7"/>
  <c r="BB200" i="7" s="1"/>
  <c r="F16" i="6" s="1"/>
  <c r="K192" i="7"/>
  <c r="K200" i="7" s="1"/>
  <c r="I192" i="7"/>
  <c r="G192" i="7"/>
  <c r="BA192" i="7" s="1"/>
  <c r="BA200" i="7" s="1"/>
  <c r="E16" i="6" s="1"/>
  <c r="B16" i="6"/>
  <c r="A16" i="6"/>
  <c r="BE200" i="7"/>
  <c r="I16" i="6" s="1"/>
  <c r="BC200" i="7"/>
  <c r="G16" i="6" s="1"/>
  <c r="I200" i="7"/>
  <c r="BE189" i="7"/>
  <c r="BD189" i="7"/>
  <c r="BC189" i="7"/>
  <c r="BB189" i="7"/>
  <c r="BA189" i="7"/>
  <c r="K189" i="7"/>
  <c r="I189" i="7"/>
  <c r="G189" i="7"/>
  <c r="BE187" i="7"/>
  <c r="BD187" i="7"/>
  <c r="BC187" i="7"/>
  <c r="BB187" i="7"/>
  <c r="BA187" i="7"/>
  <c r="K187" i="7"/>
  <c r="I187" i="7"/>
  <c r="G187" i="7"/>
  <c r="BE185" i="7"/>
  <c r="BD185" i="7"/>
  <c r="BC185" i="7"/>
  <c r="BB185" i="7"/>
  <c r="BA185" i="7"/>
  <c r="K185" i="7"/>
  <c r="I185" i="7"/>
  <c r="G185" i="7"/>
  <c r="BE183" i="7"/>
  <c r="BE190" i="7" s="1"/>
  <c r="I15" i="6" s="1"/>
  <c r="BD183" i="7"/>
  <c r="BC183" i="7"/>
  <c r="BC190" i="7" s="1"/>
  <c r="G15" i="6" s="1"/>
  <c r="BB183" i="7"/>
  <c r="BA183" i="7"/>
  <c r="BA190" i="7" s="1"/>
  <c r="E15" i="6" s="1"/>
  <c r="K183" i="7"/>
  <c r="I183" i="7"/>
  <c r="I190" i="7" s="1"/>
  <c r="G183" i="7"/>
  <c r="B15" i="6"/>
  <c r="A15" i="6"/>
  <c r="BD190" i="7"/>
  <c r="H15" i="6" s="1"/>
  <c r="BB190" i="7"/>
  <c r="F15" i="6" s="1"/>
  <c r="K190" i="7"/>
  <c r="G190" i="7"/>
  <c r="BE179" i="7"/>
  <c r="BD179" i="7"/>
  <c r="BC179" i="7"/>
  <c r="BB179" i="7"/>
  <c r="K179" i="7"/>
  <c r="I179" i="7"/>
  <c r="G179" i="7"/>
  <c r="BA179" i="7" s="1"/>
  <c r="BE177" i="7"/>
  <c r="BD177" i="7"/>
  <c r="BC177" i="7"/>
  <c r="BB177" i="7"/>
  <c r="K177" i="7"/>
  <c r="I177" i="7"/>
  <c r="G177" i="7"/>
  <c r="BA177" i="7" s="1"/>
  <c r="BE175" i="7"/>
  <c r="BD175" i="7"/>
  <c r="BC175" i="7"/>
  <c r="BB175" i="7"/>
  <c r="K175" i="7"/>
  <c r="I175" i="7"/>
  <c r="G175" i="7"/>
  <c r="BA175" i="7" s="1"/>
  <c r="BE174" i="7"/>
  <c r="BD174" i="7"/>
  <c r="BC174" i="7"/>
  <c r="BB174" i="7"/>
  <c r="K174" i="7"/>
  <c r="I174" i="7"/>
  <c r="G174" i="7"/>
  <c r="BA174" i="7" s="1"/>
  <c r="BE172" i="7"/>
  <c r="BD172" i="7"/>
  <c r="BC172" i="7"/>
  <c r="BB172" i="7"/>
  <c r="K172" i="7"/>
  <c r="I172" i="7"/>
  <c r="G172" i="7"/>
  <c r="BA172" i="7" s="1"/>
  <c r="BE171" i="7"/>
  <c r="BD171" i="7"/>
  <c r="BC171" i="7"/>
  <c r="BB171" i="7"/>
  <c r="K171" i="7"/>
  <c r="I171" i="7"/>
  <c r="G171" i="7"/>
  <c r="BA171" i="7" s="1"/>
  <c r="BE169" i="7"/>
  <c r="BD169" i="7"/>
  <c r="BC169" i="7"/>
  <c r="BB169" i="7"/>
  <c r="K169" i="7"/>
  <c r="I169" i="7"/>
  <c r="G169" i="7"/>
  <c r="BA169" i="7" s="1"/>
  <c r="BE167" i="7"/>
  <c r="BD167" i="7"/>
  <c r="BC167" i="7"/>
  <c r="BB167" i="7"/>
  <c r="K167" i="7"/>
  <c r="I167" i="7"/>
  <c r="G167" i="7"/>
  <c r="BA167" i="7" s="1"/>
  <c r="B14" i="6"/>
  <c r="A14" i="6"/>
  <c r="BE181" i="7"/>
  <c r="I14" i="6" s="1"/>
  <c r="BD181" i="7"/>
  <c r="H14" i="6" s="1"/>
  <c r="BC181" i="7"/>
  <c r="G14" i="6" s="1"/>
  <c r="BB181" i="7"/>
  <c r="F14" i="6" s="1"/>
  <c r="K181" i="7"/>
  <c r="I181" i="7"/>
  <c r="G181" i="7"/>
  <c r="BE161" i="7"/>
  <c r="BD161" i="7"/>
  <c r="BC161" i="7"/>
  <c r="BB161" i="7"/>
  <c r="BA161" i="7"/>
  <c r="K161" i="7"/>
  <c r="I161" i="7"/>
  <c r="G161" i="7"/>
  <c r="BE159" i="7"/>
  <c r="BD159" i="7"/>
  <c r="BC159" i="7"/>
  <c r="BB159" i="7"/>
  <c r="BA159" i="7"/>
  <c r="K159" i="7"/>
  <c r="I159" i="7"/>
  <c r="G159" i="7"/>
  <c r="BE157" i="7"/>
  <c r="BD157" i="7"/>
  <c r="BC157" i="7"/>
  <c r="BB157" i="7"/>
  <c r="K157" i="7"/>
  <c r="I157" i="7"/>
  <c r="G157" i="7"/>
  <c r="BA157" i="7" s="1"/>
  <c r="BE154" i="7"/>
  <c r="BD154" i="7"/>
  <c r="BC154" i="7"/>
  <c r="BB154" i="7"/>
  <c r="K154" i="7"/>
  <c r="I154" i="7"/>
  <c r="G154" i="7"/>
  <c r="BA154" i="7" s="1"/>
  <c r="BA165" i="7" s="1"/>
  <c r="E13" i="6" s="1"/>
  <c r="BE148" i="7"/>
  <c r="BD148" i="7"/>
  <c r="BC148" i="7"/>
  <c r="BB148" i="7"/>
  <c r="BA148" i="7"/>
  <c r="K148" i="7"/>
  <c r="I148" i="7"/>
  <c r="G148" i="7"/>
  <c r="BE147" i="7"/>
  <c r="BD147" i="7"/>
  <c r="BC147" i="7"/>
  <c r="BB147" i="7"/>
  <c r="BA147" i="7"/>
  <c r="K147" i="7"/>
  <c r="I147" i="7"/>
  <c r="G147" i="7"/>
  <c r="BE141" i="7"/>
  <c r="BD141" i="7"/>
  <c r="BC141" i="7"/>
  <c r="BB141" i="7"/>
  <c r="BA141" i="7"/>
  <c r="K141" i="7"/>
  <c r="I141" i="7"/>
  <c r="G141" i="7"/>
  <c r="B13" i="6"/>
  <c r="A13" i="6"/>
  <c r="BE165" i="7"/>
  <c r="I13" i="6" s="1"/>
  <c r="BD165" i="7"/>
  <c r="H13" i="6" s="1"/>
  <c r="BC165" i="7"/>
  <c r="G13" i="6" s="1"/>
  <c r="BB165" i="7"/>
  <c r="F13" i="6" s="1"/>
  <c r="K165" i="7"/>
  <c r="I165" i="7"/>
  <c r="G165" i="7"/>
  <c r="BE135" i="7"/>
  <c r="BD135" i="7"/>
  <c r="BC135" i="7"/>
  <c r="BB135" i="7"/>
  <c r="K135" i="7"/>
  <c r="I135" i="7"/>
  <c r="G135" i="7"/>
  <c r="BA135" i="7" s="1"/>
  <c r="BE126" i="7"/>
  <c r="BD126" i="7"/>
  <c r="BC126" i="7"/>
  <c r="BB126" i="7"/>
  <c r="K126" i="7"/>
  <c r="I126" i="7"/>
  <c r="G126" i="7"/>
  <c r="BA126" i="7" s="1"/>
  <c r="B12" i="6"/>
  <c r="A12" i="6"/>
  <c r="BE139" i="7"/>
  <c r="I12" i="6" s="1"/>
  <c r="BD139" i="7"/>
  <c r="H12" i="6" s="1"/>
  <c r="BC139" i="7"/>
  <c r="G12" i="6" s="1"/>
  <c r="BB139" i="7"/>
  <c r="F12" i="6" s="1"/>
  <c r="K139" i="7"/>
  <c r="I139" i="7"/>
  <c r="G139" i="7"/>
  <c r="BE122" i="7"/>
  <c r="BD122" i="7"/>
  <c r="BC122" i="7"/>
  <c r="BB122" i="7"/>
  <c r="K122" i="7"/>
  <c r="I122" i="7"/>
  <c r="G122" i="7"/>
  <c r="BA122" i="7" s="1"/>
  <c r="BE120" i="7"/>
  <c r="BD120" i="7"/>
  <c r="BC120" i="7"/>
  <c r="BB120" i="7"/>
  <c r="K120" i="7"/>
  <c r="I120" i="7"/>
  <c r="G120" i="7"/>
  <c r="BA120" i="7" s="1"/>
  <c r="BA124" i="7" s="1"/>
  <c r="E11" i="6" s="1"/>
  <c r="BE117" i="7"/>
  <c r="BD117" i="7"/>
  <c r="BC117" i="7"/>
  <c r="BB117" i="7"/>
  <c r="BA117" i="7"/>
  <c r="K117" i="7"/>
  <c r="I117" i="7"/>
  <c r="G117" i="7"/>
  <c r="B11" i="6"/>
  <c r="A11" i="6"/>
  <c r="BE124" i="7"/>
  <c r="I11" i="6" s="1"/>
  <c r="BD124" i="7"/>
  <c r="H11" i="6" s="1"/>
  <c r="BC124" i="7"/>
  <c r="G11" i="6" s="1"/>
  <c r="BB124" i="7"/>
  <c r="F11" i="6" s="1"/>
  <c r="K124" i="7"/>
  <c r="I124" i="7"/>
  <c r="G124" i="7"/>
  <c r="BE113" i="7"/>
  <c r="BD113" i="7"/>
  <c r="BC113" i="7"/>
  <c r="BB113" i="7"/>
  <c r="K113" i="7"/>
  <c r="I113" i="7"/>
  <c r="G113" i="7"/>
  <c r="BA113" i="7" s="1"/>
  <c r="BE111" i="7"/>
  <c r="BD111" i="7"/>
  <c r="BC111" i="7"/>
  <c r="BB111" i="7"/>
  <c r="K111" i="7"/>
  <c r="I111" i="7"/>
  <c r="G111" i="7"/>
  <c r="BA111" i="7" s="1"/>
  <c r="BE109" i="7"/>
  <c r="BD109" i="7"/>
  <c r="BC109" i="7"/>
  <c r="BB109" i="7"/>
  <c r="K109" i="7"/>
  <c r="I109" i="7"/>
  <c r="G109" i="7"/>
  <c r="BA109" i="7" s="1"/>
  <c r="BE107" i="7"/>
  <c r="BD107" i="7"/>
  <c r="BC107" i="7"/>
  <c r="BB107" i="7"/>
  <c r="K107" i="7"/>
  <c r="I107" i="7"/>
  <c r="G107" i="7"/>
  <c r="BA107" i="7" s="1"/>
  <c r="BE105" i="7"/>
  <c r="BD105" i="7"/>
  <c r="BC105" i="7"/>
  <c r="BB105" i="7"/>
  <c r="K105" i="7"/>
  <c r="I105" i="7"/>
  <c r="G105" i="7"/>
  <c r="BA105" i="7" s="1"/>
  <c r="BA115" i="7" s="1"/>
  <c r="E10" i="6" s="1"/>
  <c r="BE104" i="7"/>
  <c r="BD104" i="7"/>
  <c r="BC104" i="7"/>
  <c r="BB104" i="7"/>
  <c r="BA104" i="7"/>
  <c r="K104" i="7"/>
  <c r="I104" i="7"/>
  <c r="G104" i="7"/>
  <c r="BE101" i="7"/>
  <c r="BD101" i="7"/>
  <c r="BC101" i="7"/>
  <c r="BB101" i="7"/>
  <c r="BA101" i="7"/>
  <c r="K101" i="7"/>
  <c r="I101" i="7"/>
  <c r="G101" i="7"/>
  <c r="BE98" i="7"/>
  <c r="BD98" i="7"/>
  <c r="BC98" i="7"/>
  <c r="BB98" i="7"/>
  <c r="BA98" i="7"/>
  <c r="K98" i="7"/>
  <c r="I98" i="7"/>
  <c r="G98" i="7"/>
  <c r="BE96" i="7"/>
  <c r="BD96" i="7"/>
  <c r="BC96" i="7"/>
  <c r="BB96" i="7"/>
  <c r="BA96" i="7"/>
  <c r="K96" i="7"/>
  <c r="I96" i="7"/>
  <c r="G96" i="7"/>
  <c r="B10" i="6"/>
  <c r="A10" i="6"/>
  <c r="BE115" i="7"/>
  <c r="I10" i="6" s="1"/>
  <c r="BD115" i="7"/>
  <c r="H10" i="6" s="1"/>
  <c r="BC115" i="7"/>
  <c r="G10" i="6" s="1"/>
  <c r="BB115" i="7"/>
  <c r="F10" i="6" s="1"/>
  <c r="K115" i="7"/>
  <c r="I115" i="7"/>
  <c r="G115" i="7"/>
  <c r="BE92" i="7"/>
  <c r="BD92" i="7"/>
  <c r="BC92" i="7"/>
  <c r="BB92" i="7"/>
  <c r="K92" i="7"/>
  <c r="I92" i="7"/>
  <c r="G92" i="7"/>
  <c r="BA92" i="7" s="1"/>
  <c r="BE91" i="7"/>
  <c r="BD91" i="7"/>
  <c r="BC91" i="7"/>
  <c r="BB91" i="7"/>
  <c r="K91" i="7"/>
  <c r="I91" i="7"/>
  <c r="G91" i="7"/>
  <c r="BA91" i="7" s="1"/>
  <c r="BE88" i="7"/>
  <c r="BD88" i="7"/>
  <c r="BC88" i="7"/>
  <c r="BB88" i="7"/>
  <c r="K88" i="7"/>
  <c r="I88" i="7"/>
  <c r="G88" i="7"/>
  <c r="BA88" i="7" s="1"/>
  <c r="BE85" i="7"/>
  <c r="BD85" i="7"/>
  <c r="BC85" i="7"/>
  <c r="BB85" i="7"/>
  <c r="BA85" i="7"/>
  <c r="K85" i="7"/>
  <c r="I85" i="7"/>
  <c r="G85" i="7"/>
  <c r="BE83" i="7"/>
  <c r="BD83" i="7"/>
  <c r="BC83" i="7"/>
  <c r="BB83" i="7"/>
  <c r="K83" i="7"/>
  <c r="I83" i="7"/>
  <c r="G83" i="7"/>
  <c r="BA83" i="7" s="1"/>
  <c r="BE81" i="7"/>
  <c r="BD81" i="7"/>
  <c r="BC81" i="7"/>
  <c r="BB81" i="7"/>
  <c r="K81" i="7"/>
  <c r="I81" i="7"/>
  <c r="G81" i="7"/>
  <c r="BA81" i="7" s="1"/>
  <c r="BE79" i="7"/>
  <c r="BD79" i="7"/>
  <c r="BC79" i="7"/>
  <c r="BB79" i="7"/>
  <c r="K79" i="7"/>
  <c r="I79" i="7"/>
  <c r="G79" i="7"/>
  <c r="BA79" i="7" s="1"/>
  <c r="BE77" i="7"/>
  <c r="BD77" i="7"/>
  <c r="BC77" i="7"/>
  <c r="BB77" i="7"/>
  <c r="K77" i="7"/>
  <c r="I77" i="7"/>
  <c r="G77" i="7"/>
  <c r="BA77" i="7" s="1"/>
  <c r="BE76" i="7"/>
  <c r="BD76" i="7"/>
  <c r="BC76" i="7"/>
  <c r="BB76" i="7"/>
  <c r="K76" i="7"/>
  <c r="I76" i="7"/>
  <c r="G76" i="7"/>
  <c r="BA76" i="7" s="1"/>
  <c r="BE73" i="7"/>
  <c r="BD73" i="7"/>
  <c r="BC73" i="7"/>
  <c r="BB73" i="7"/>
  <c r="K73" i="7"/>
  <c r="I73" i="7"/>
  <c r="G73" i="7"/>
  <c r="BA73" i="7" s="1"/>
  <c r="BE71" i="7"/>
  <c r="BD71" i="7"/>
  <c r="BC71" i="7"/>
  <c r="BB71" i="7"/>
  <c r="BA71" i="7"/>
  <c r="K71" i="7"/>
  <c r="I71" i="7"/>
  <c r="G71" i="7"/>
  <c r="BE70" i="7"/>
  <c r="BD70" i="7"/>
  <c r="BC70" i="7"/>
  <c r="BB70" i="7"/>
  <c r="K70" i="7"/>
  <c r="I70" i="7"/>
  <c r="G70" i="7"/>
  <c r="BA70" i="7" s="1"/>
  <c r="BE69" i="7"/>
  <c r="BD69" i="7"/>
  <c r="BC69" i="7"/>
  <c r="BB69" i="7"/>
  <c r="BA69" i="7"/>
  <c r="K69" i="7"/>
  <c r="I69" i="7"/>
  <c r="G69" i="7"/>
  <c r="BE63" i="7"/>
  <c r="BD63" i="7"/>
  <c r="BC63" i="7"/>
  <c r="BB63" i="7"/>
  <c r="BA63" i="7"/>
  <c r="K63" i="7"/>
  <c r="I63" i="7"/>
  <c r="G63" i="7"/>
  <c r="BE59" i="7"/>
  <c r="BD59" i="7"/>
  <c r="BC59" i="7"/>
  <c r="BB59" i="7"/>
  <c r="BA59" i="7"/>
  <c r="K59" i="7"/>
  <c r="I59" i="7"/>
  <c r="G59" i="7"/>
  <c r="BE57" i="7"/>
  <c r="BD57" i="7"/>
  <c r="BC57" i="7"/>
  <c r="BB57" i="7"/>
  <c r="BA57" i="7"/>
  <c r="K57" i="7"/>
  <c r="I57" i="7"/>
  <c r="G57" i="7"/>
  <c r="B9" i="6"/>
  <c r="A9" i="6"/>
  <c r="BE94" i="7"/>
  <c r="I9" i="6" s="1"/>
  <c r="BD94" i="7"/>
  <c r="H9" i="6" s="1"/>
  <c r="BC94" i="7"/>
  <c r="G9" i="6" s="1"/>
  <c r="BB94" i="7"/>
  <c r="F9" i="6" s="1"/>
  <c r="K94" i="7"/>
  <c r="I94" i="7"/>
  <c r="G94" i="7"/>
  <c r="BE53" i="7"/>
  <c r="BD53" i="7"/>
  <c r="BC53" i="7"/>
  <c r="BB53" i="7"/>
  <c r="BA53" i="7"/>
  <c r="K53" i="7"/>
  <c r="I53" i="7"/>
  <c r="G53" i="7"/>
  <c r="BE52" i="7"/>
  <c r="BD52" i="7"/>
  <c r="BC52" i="7"/>
  <c r="BB52" i="7"/>
  <c r="BA52" i="7"/>
  <c r="K52" i="7"/>
  <c r="I52" i="7"/>
  <c r="G52" i="7"/>
  <c r="BE51" i="7"/>
  <c r="BD51" i="7"/>
  <c r="BC51" i="7"/>
  <c r="BB51" i="7"/>
  <c r="BA51" i="7"/>
  <c r="K51" i="7"/>
  <c r="I51" i="7"/>
  <c r="G51" i="7"/>
  <c r="BE48" i="7"/>
  <c r="BD48" i="7"/>
  <c r="BC48" i="7"/>
  <c r="BB48" i="7"/>
  <c r="BA48" i="7"/>
  <c r="K48" i="7"/>
  <c r="I48" i="7"/>
  <c r="G48" i="7"/>
  <c r="BE45" i="7"/>
  <c r="BD45" i="7"/>
  <c r="BC45" i="7"/>
  <c r="BB45" i="7"/>
  <c r="BA45" i="7"/>
  <c r="K45" i="7"/>
  <c r="I45" i="7"/>
  <c r="G45" i="7"/>
  <c r="BE43" i="7"/>
  <c r="BD43" i="7"/>
  <c r="BC43" i="7"/>
  <c r="BB43" i="7"/>
  <c r="BA43" i="7"/>
  <c r="K43" i="7"/>
  <c r="I43" i="7"/>
  <c r="G43" i="7"/>
  <c r="BE41" i="7"/>
  <c r="BD41" i="7"/>
  <c r="BC41" i="7"/>
  <c r="BB41" i="7"/>
  <c r="BA41" i="7"/>
  <c r="K41" i="7"/>
  <c r="I41" i="7"/>
  <c r="G41" i="7"/>
  <c r="B8" i="6"/>
  <c r="A8" i="6"/>
  <c r="BE55" i="7"/>
  <c r="I8" i="6" s="1"/>
  <c r="BD55" i="7"/>
  <c r="H8" i="6" s="1"/>
  <c r="BC55" i="7"/>
  <c r="G8" i="6" s="1"/>
  <c r="BB55" i="7"/>
  <c r="F8" i="6" s="1"/>
  <c r="BA55" i="7"/>
  <c r="E8" i="6" s="1"/>
  <c r="K55" i="7"/>
  <c r="I55" i="7"/>
  <c r="G55" i="7"/>
  <c r="BE38" i="7"/>
  <c r="BD38" i="7"/>
  <c r="BC38" i="7"/>
  <c r="BB38" i="7"/>
  <c r="BA38" i="7"/>
  <c r="K38" i="7"/>
  <c r="I38" i="7"/>
  <c r="G38" i="7"/>
  <c r="BE34" i="7"/>
  <c r="BD34" i="7"/>
  <c r="BC34" i="7"/>
  <c r="BB34" i="7"/>
  <c r="K34" i="7"/>
  <c r="I34" i="7"/>
  <c r="G34" i="7"/>
  <c r="BA34" i="7" s="1"/>
  <c r="BE33" i="7"/>
  <c r="BD33" i="7"/>
  <c r="BC33" i="7"/>
  <c r="BB33" i="7"/>
  <c r="BA33" i="7"/>
  <c r="K33" i="7"/>
  <c r="I33" i="7"/>
  <c r="G33" i="7"/>
  <c r="BE31" i="7"/>
  <c r="BD31" i="7"/>
  <c r="BC31" i="7"/>
  <c r="BB31" i="7"/>
  <c r="BA31" i="7"/>
  <c r="K31" i="7"/>
  <c r="I31" i="7"/>
  <c r="G31" i="7"/>
  <c r="BE29" i="7"/>
  <c r="BD29" i="7"/>
  <c r="BC29" i="7"/>
  <c r="BB29" i="7"/>
  <c r="BA29" i="7"/>
  <c r="K29" i="7"/>
  <c r="I29" i="7"/>
  <c r="G29" i="7"/>
  <c r="BE26" i="7"/>
  <c r="BD26" i="7"/>
  <c r="BC26" i="7"/>
  <c r="BB26" i="7"/>
  <c r="BA26" i="7"/>
  <c r="K26" i="7"/>
  <c r="I26" i="7"/>
  <c r="G26" i="7"/>
  <c r="BE25" i="7"/>
  <c r="BD25" i="7"/>
  <c r="BC25" i="7"/>
  <c r="BB25" i="7"/>
  <c r="BA25" i="7"/>
  <c r="K25" i="7"/>
  <c r="I25" i="7"/>
  <c r="G25" i="7"/>
  <c r="BE24" i="7"/>
  <c r="BD24" i="7"/>
  <c r="BC24" i="7"/>
  <c r="BB24" i="7"/>
  <c r="BA24" i="7"/>
  <c r="K24" i="7"/>
  <c r="I24" i="7"/>
  <c r="G24" i="7"/>
  <c r="BE21" i="7"/>
  <c r="BD21" i="7"/>
  <c r="BC21" i="7"/>
  <c r="BB21" i="7"/>
  <c r="K21" i="7"/>
  <c r="I21" i="7"/>
  <c r="G21" i="7"/>
  <c r="BA21" i="7" s="1"/>
  <c r="BE20" i="7"/>
  <c r="BD20" i="7"/>
  <c r="BC20" i="7"/>
  <c r="BB20" i="7"/>
  <c r="K20" i="7"/>
  <c r="I20" i="7"/>
  <c r="G20" i="7"/>
  <c r="BA20" i="7" s="1"/>
  <c r="BE17" i="7"/>
  <c r="BD17" i="7"/>
  <c r="BC17" i="7"/>
  <c r="BB17" i="7"/>
  <c r="BA17" i="7"/>
  <c r="K17" i="7"/>
  <c r="I17" i="7"/>
  <c r="G17" i="7"/>
  <c r="BE16" i="7"/>
  <c r="BD16" i="7"/>
  <c r="BC16" i="7"/>
  <c r="BB16" i="7"/>
  <c r="BA16" i="7"/>
  <c r="K16" i="7"/>
  <c r="I16" i="7"/>
  <c r="G16" i="7"/>
  <c r="BE13" i="7"/>
  <c r="BD13" i="7"/>
  <c r="BC13" i="7"/>
  <c r="BB13" i="7"/>
  <c r="K13" i="7"/>
  <c r="I13" i="7"/>
  <c r="G13" i="7"/>
  <c r="BA13" i="7" s="1"/>
  <c r="BE12" i="7"/>
  <c r="BD12" i="7"/>
  <c r="BC12" i="7"/>
  <c r="BB12" i="7"/>
  <c r="K12" i="7"/>
  <c r="I12" i="7"/>
  <c r="G12" i="7"/>
  <c r="BA12" i="7" s="1"/>
  <c r="BE8" i="7"/>
  <c r="BD8" i="7"/>
  <c r="BC8" i="7"/>
  <c r="BB8" i="7"/>
  <c r="K8" i="7"/>
  <c r="I8" i="7"/>
  <c r="G8" i="7"/>
  <c r="BA8" i="7" s="1"/>
  <c r="BA39" i="7" s="1"/>
  <c r="E7" i="6" s="1"/>
  <c r="B7" i="6"/>
  <c r="A7" i="6"/>
  <c r="BE39" i="7"/>
  <c r="I7" i="6" s="1"/>
  <c r="I30" i="6" s="1"/>
  <c r="C21" i="5" s="1"/>
  <c r="BD39" i="7"/>
  <c r="H7" i="6" s="1"/>
  <c r="H30" i="6" s="1"/>
  <c r="C17" i="5" s="1"/>
  <c r="BC39" i="7"/>
  <c r="G7" i="6" s="1"/>
  <c r="G30" i="6" s="1"/>
  <c r="C18" i="5" s="1"/>
  <c r="BB39" i="7"/>
  <c r="F7" i="6" s="1"/>
  <c r="K39" i="7"/>
  <c r="I39" i="7"/>
  <c r="G39" i="7"/>
  <c r="E4" i="7"/>
  <c r="F3" i="7"/>
  <c r="G23" i="5"/>
  <c r="C33" i="5"/>
  <c r="F33" i="5" s="1"/>
  <c r="C31" i="5"/>
  <c r="G7" i="5"/>
  <c r="H48" i="3"/>
  <c r="I47" i="3"/>
  <c r="D21" i="2"/>
  <c r="I46" i="3"/>
  <c r="G21" i="2" s="1"/>
  <c r="D20" i="2"/>
  <c r="I45" i="3"/>
  <c r="G20" i="2" s="1"/>
  <c r="D19" i="2"/>
  <c r="I44" i="3"/>
  <c r="G19" i="2" s="1"/>
  <c r="D18" i="2"/>
  <c r="I43" i="3"/>
  <c r="G18" i="2" s="1"/>
  <c r="D17" i="2"/>
  <c r="I42" i="3"/>
  <c r="G17" i="2" s="1"/>
  <c r="D16" i="2"/>
  <c r="I41" i="3"/>
  <c r="G16" i="2" s="1"/>
  <c r="D15" i="2"/>
  <c r="I40" i="3"/>
  <c r="G15" i="2" s="1"/>
  <c r="BE774" i="4"/>
  <c r="BD774" i="4"/>
  <c r="BC774" i="4"/>
  <c r="BA774" i="4"/>
  <c r="K774" i="4"/>
  <c r="I774" i="4"/>
  <c r="G774" i="4"/>
  <c r="BB774" i="4" s="1"/>
  <c r="BE773" i="4"/>
  <c r="BD773" i="4"/>
  <c r="BC773" i="4"/>
  <c r="BA773" i="4"/>
  <c r="K773" i="4"/>
  <c r="I773" i="4"/>
  <c r="G773" i="4"/>
  <c r="BB773" i="4" s="1"/>
  <c r="BE772" i="4"/>
  <c r="BD772" i="4"/>
  <c r="BC772" i="4"/>
  <c r="BA772" i="4"/>
  <c r="K772" i="4"/>
  <c r="I772" i="4"/>
  <c r="G772" i="4"/>
  <c r="BB772" i="4" s="1"/>
  <c r="BE771" i="4"/>
  <c r="BD771" i="4"/>
  <c r="BC771" i="4"/>
  <c r="BA771" i="4"/>
  <c r="K771" i="4"/>
  <c r="I771" i="4"/>
  <c r="G771" i="4"/>
  <c r="BB771" i="4" s="1"/>
  <c r="BE770" i="4"/>
  <c r="BD770" i="4"/>
  <c r="BC770" i="4"/>
  <c r="BA770" i="4"/>
  <c r="K770" i="4"/>
  <c r="I770" i="4"/>
  <c r="G770" i="4"/>
  <c r="BB770" i="4" s="1"/>
  <c r="BE769" i="4"/>
  <c r="BD769" i="4"/>
  <c r="BC769" i="4"/>
  <c r="BA769" i="4"/>
  <c r="K769" i="4"/>
  <c r="I769" i="4"/>
  <c r="G769" i="4"/>
  <c r="BB769" i="4" s="1"/>
  <c r="BE768" i="4"/>
  <c r="BD768" i="4"/>
  <c r="BC768" i="4"/>
  <c r="BA768" i="4"/>
  <c r="K768" i="4"/>
  <c r="I768" i="4"/>
  <c r="G768" i="4"/>
  <c r="BB768" i="4" s="1"/>
  <c r="BE767" i="4"/>
  <c r="BD767" i="4"/>
  <c r="BC767" i="4"/>
  <c r="BA767" i="4"/>
  <c r="K767" i="4"/>
  <c r="I767" i="4"/>
  <c r="G767" i="4"/>
  <c r="BB767" i="4" s="1"/>
  <c r="BE766" i="4"/>
  <c r="BD766" i="4"/>
  <c r="BC766" i="4"/>
  <c r="BA766" i="4"/>
  <c r="K766" i="4"/>
  <c r="I766" i="4"/>
  <c r="G766" i="4"/>
  <c r="BB766" i="4" s="1"/>
  <c r="BE765" i="4"/>
  <c r="BD765" i="4"/>
  <c r="BC765" i="4"/>
  <c r="BA765" i="4"/>
  <c r="K765" i="4"/>
  <c r="I765" i="4"/>
  <c r="G765" i="4"/>
  <c r="BB765" i="4" s="1"/>
  <c r="BE764" i="4"/>
  <c r="BD764" i="4"/>
  <c r="BC764" i="4"/>
  <c r="BA764" i="4"/>
  <c r="K764" i="4"/>
  <c r="I764" i="4"/>
  <c r="G764" i="4"/>
  <c r="BB764" i="4" s="1"/>
  <c r="BE763" i="4"/>
  <c r="BD763" i="4"/>
  <c r="BC763" i="4"/>
  <c r="BA763" i="4"/>
  <c r="K763" i="4"/>
  <c r="I763" i="4"/>
  <c r="G763" i="4"/>
  <c r="BB763" i="4" s="1"/>
  <c r="BE762" i="4"/>
  <c r="BD762" i="4"/>
  <c r="BC762" i="4"/>
  <c r="BA762" i="4"/>
  <c r="K762" i="4"/>
  <c r="I762" i="4"/>
  <c r="G762" i="4"/>
  <c r="BB762" i="4" s="1"/>
  <c r="BB775" i="4" s="1"/>
  <c r="F34" i="3" s="1"/>
  <c r="B34" i="3"/>
  <c r="A34" i="3"/>
  <c r="BE775" i="4"/>
  <c r="I34" i="3" s="1"/>
  <c r="BD775" i="4"/>
  <c r="H34" i="3" s="1"/>
  <c r="BC775" i="4"/>
  <c r="G34" i="3" s="1"/>
  <c r="BA775" i="4"/>
  <c r="E34" i="3" s="1"/>
  <c r="K775" i="4"/>
  <c r="I775" i="4"/>
  <c r="G775" i="4"/>
  <c r="BE759" i="4"/>
  <c r="BD759" i="4"/>
  <c r="BC759" i="4"/>
  <c r="BA759" i="4"/>
  <c r="K759" i="4"/>
  <c r="I759" i="4"/>
  <c r="G759" i="4"/>
  <c r="BB759" i="4" s="1"/>
  <c r="BE758" i="4"/>
  <c r="BD758" i="4"/>
  <c r="BC758" i="4"/>
  <c r="BA758" i="4"/>
  <c r="K758" i="4"/>
  <c r="I758" i="4"/>
  <c r="G758" i="4"/>
  <c r="BB758" i="4" s="1"/>
  <c r="BE756" i="4"/>
  <c r="BD756" i="4"/>
  <c r="BC756" i="4"/>
  <c r="BA756" i="4"/>
  <c r="K756" i="4"/>
  <c r="I756" i="4"/>
  <c r="G756" i="4"/>
  <c r="BB756" i="4" s="1"/>
  <c r="BE755" i="4"/>
  <c r="BD755" i="4"/>
  <c r="BC755" i="4"/>
  <c r="BA755" i="4"/>
  <c r="K755" i="4"/>
  <c r="I755" i="4"/>
  <c r="G755" i="4"/>
  <c r="BB755" i="4" s="1"/>
  <c r="BE754" i="4"/>
  <c r="BD754" i="4"/>
  <c r="BC754" i="4"/>
  <c r="BA754" i="4"/>
  <c r="K754" i="4"/>
  <c r="I754" i="4"/>
  <c r="G754" i="4"/>
  <c r="BB754" i="4" s="1"/>
  <c r="BE753" i="4"/>
  <c r="BD753" i="4"/>
  <c r="BC753" i="4"/>
  <c r="BA753" i="4"/>
  <c r="K753" i="4"/>
  <c r="I753" i="4"/>
  <c r="G753" i="4"/>
  <c r="BB753" i="4" s="1"/>
  <c r="BE752" i="4"/>
  <c r="BD752" i="4"/>
  <c r="BC752" i="4"/>
  <c r="BA752" i="4"/>
  <c r="K752" i="4"/>
  <c r="I752" i="4"/>
  <c r="G752" i="4"/>
  <c r="BB752" i="4" s="1"/>
  <c r="BE751" i="4"/>
  <c r="BD751" i="4"/>
  <c r="BC751" i="4"/>
  <c r="BA751" i="4"/>
  <c r="K751" i="4"/>
  <c r="I751" i="4"/>
  <c r="G751" i="4"/>
  <c r="BB751" i="4" s="1"/>
  <c r="BE750" i="4"/>
  <c r="BD750" i="4"/>
  <c r="BC750" i="4"/>
  <c r="BA750" i="4"/>
  <c r="K750" i="4"/>
  <c r="I750" i="4"/>
  <c r="G750" i="4"/>
  <c r="BB750" i="4" s="1"/>
  <c r="BE749" i="4"/>
  <c r="BD749" i="4"/>
  <c r="BC749" i="4"/>
  <c r="BA749" i="4"/>
  <c r="K749" i="4"/>
  <c r="I749" i="4"/>
  <c r="G749" i="4"/>
  <c r="BB749" i="4" s="1"/>
  <c r="BE748" i="4"/>
  <c r="BD748" i="4"/>
  <c r="BC748" i="4"/>
  <c r="BA748" i="4"/>
  <c r="K748" i="4"/>
  <c r="I748" i="4"/>
  <c r="G748" i="4"/>
  <c r="BB748" i="4" s="1"/>
  <c r="BE747" i="4"/>
  <c r="BD747" i="4"/>
  <c r="BC747" i="4"/>
  <c r="BA747" i="4"/>
  <c r="K747" i="4"/>
  <c r="I747" i="4"/>
  <c r="G747" i="4"/>
  <c r="BB747" i="4" s="1"/>
  <c r="BE746" i="4"/>
  <c r="BD746" i="4"/>
  <c r="BC746" i="4"/>
  <c r="BA746" i="4"/>
  <c r="K746" i="4"/>
  <c r="I746" i="4"/>
  <c r="G746" i="4"/>
  <c r="BB746" i="4" s="1"/>
  <c r="BE745" i="4"/>
  <c r="BD745" i="4"/>
  <c r="BC745" i="4"/>
  <c r="BA745" i="4"/>
  <c r="K745" i="4"/>
  <c r="I745" i="4"/>
  <c r="G745" i="4"/>
  <c r="BB745" i="4" s="1"/>
  <c r="BE744" i="4"/>
  <c r="BD744" i="4"/>
  <c r="BC744" i="4"/>
  <c r="BA744" i="4"/>
  <c r="K744" i="4"/>
  <c r="I744" i="4"/>
  <c r="G744" i="4"/>
  <c r="BB744" i="4" s="1"/>
  <c r="BE743" i="4"/>
  <c r="BD743" i="4"/>
  <c r="BC743" i="4"/>
  <c r="BA743" i="4"/>
  <c r="K743" i="4"/>
  <c r="I743" i="4"/>
  <c r="G743" i="4"/>
  <c r="BB743" i="4" s="1"/>
  <c r="BE742" i="4"/>
  <c r="BD742" i="4"/>
  <c r="BC742" i="4"/>
  <c r="BA742" i="4"/>
  <c r="K742" i="4"/>
  <c r="I742" i="4"/>
  <c r="G742" i="4"/>
  <c r="BB742" i="4" s="1"/>
  <c r="BE740" i="4"/>
  <c r="BD740" i="4"/>
  <c r="BC740" i="4"/>
  <c r="BA740" i="4"/>
  <c r="K740" i="4"/>
  <c r="I740" i="4"/>
  <c r="G740" i="4"/>
  <c r="BB740" i="4" s="1"/>
  <c r="BE739" i="4"/>
  <c r="BD739" i="4"/>
  <c r="BC739" i="4"/>
  <c r="BA739" i="4"/>
  <c r="K739" i="4"/>
  <c r="I739" i="4"/>
  <c r="G739" i="4"/>
  <c r="BB739" i="4" s="1"/>
  <c r="BE738" i="4"/>
  <c r="BD738" i="4"/>
  <c r="BD760" i="4" s="1"/>
  <c r="H33" i="3" s="1"/>
  <c r="BC738" i="4"/>
  <c r="BA738" i="4"/>
  <c r="K738" i="4"/>
  <c r="K760" i="4" s="1"/>
  <c r="I738" i="4"/>
  <c r="G738" i="4"/>
  <c r="G760" i="4" s="1"/>
  <c r="B33" i="3"/>
  <c r="A33" i="3"/>
  <c r="BE760" i="4"/>
  <c r="I33" i="3" s="1"/>
  <c r="BC760" i="4"/>
  <c r="G33" i="3" s="1"/>
  <c r="BA760" i="4"/>
  <c r="E33" i="3" s="1"/>
  <c r="I760" i="4"/>
  <c r="BE709" i="4"/>
  <c r="BD709" i="4"/>
  <c r="BC709" i="4"/>
  <c r="BA709" i="4"/>
  <c r="K709" i="4"/>
  <c r="I709" i="4"/>
  <c r="G709" i="4"/>
  <c r="BB709" i="4" s="1"/>
  <c r="BE707" i="4"/>
  <c r="BE736" i="4" s="1"/>
  <c r="I32" i="3" s="1"/>
  <c r="BD707" i="4"/>
  <c r="BC707" i="4"/>
  <c r="BC736" i="4" s="1"/>
  <c r="G32" i="3" s="1"/>
  <c r="BA707" i="4"/>
  <c r="BA736" i="4" s="1"/>
  <c r="E32" i="3" s="1"/>
  <c r="K707" i="4"/>
  <c r="I707" i="4"/>
  <c r="I736" i="4" s="1"/>
  <c r="G707" i="4"/>
  <c r="BB707" i="4" s="1"/>
  <c r="BB736" i="4" s="1"/>
  <c r="F32" i="3" s="1"/>
  <c r="B32" i="3"/>
  <c r="A32" i="3"/>
  <c r="BD736" i="4"/>
  <c r="H32" i="3" s="1"/>
  <c r="K736" i="4"/>
  <c r="G736" i="4"/>
  <c r="BE704" i="4"/>
  <c r="BD704" i="4"/>
  <c r="BC704" i="4"/>
  <c r="BA704" i="4"/>
  <c r="K704" i="4"/>
  <c r="I704" i="4"/>
  <c r="G704" i="4"/>
  <c r="BB704" i="4" s="1"/>
  <c r="BE702" i="4"/>
  <c r="BD702" i="4"/>
  <c r="BC702" i="4"/>
  <c r="BA702" i="4"/>
  <c r="K702" i="4"/>
  <c r="I702" i="4"/>
  <c r="G702" i="4"/>
  <c r="BB702" i="4" s="1"/>
  <c r="BE697" i="4"/>
  <c r="BD697" i="4"/>
  <c r="BC697" i="4"/>
  <c r="BA697" i="4"/>
  <c r="K697" i="4"/>
  <c r="I697" i="4"/>
  <c r="G697" i="4"/>
  <c r="BB697" i="4" s="1"/>
  <c r="BE694" i="4"/>
  <c r="BD694" i="4"/>
  <c r="BC694" i="4"/>
  <c r="BA694" i="4"/>
  <c r="K694" i="4"/>
  <c r="I694" i="4"/>
  <c r="G694" i="4"/>
  <c r="BB694" i="4" s="1"/>
  <c r="BE688" i="4"/>
  <c r="BD688" i="4"/>
  <c r="BD705" i="4" s="1"/>
  <c r="H31" i="3" s="1"/>
  <c r="BC688" i="4"/>
  <c r="BA688" i="4"/>
  <c r="K688" i="4"/>
  <c r="K705" i="4" s="1"/>
  <c r="I688" i="4"/>
  <c r="G688" i="4"/>
  <c r="G705" i="4" s="1"/>
  <c r="B31" i="3"/>
  <c r="A31" i="3"/>
  <c r="BE705" i="4"/>
  <c r="I31" i="3" s="1"/>
  <c r="BC705" i="4"/>
  <c r="G31" i="3" s="1"/>
  <c r="BA705" i="4"/>
  <c r="E31" i="3" s="1"/>
  <c r="I705" i="4"/>
  <c r="BE684" i="4"/>
  <c r="BD684" i="4"/>
  <c r="BC684" i="4"/>
  <c r="BA684" i="4"/>
  <c r="K684" i="4"/>
  <c r="I684" i="4"/>
  <c r="G684" i="4"/>
  <c r="BB684" i="4" s="1"/>
  <c r="BE683" i="4"/>
  <c r="BE686" i="4" s="1"/>
  <c r="I30" i="3" s="1"/>
  <c r="BD683" i="4"/>
  <c r="BC683" i="4"/>
  <c r="BC686" i="4" s="1"/>
  <c r="G30" i="3" s="1"/>
  <c r="BA683" i="4"/>
  <c r="BA686" i="4" s="1"/>
  <c r="E30" i="3" s="1"/>
  <c r="K683" i="4"/>
  <c r="I683" i="4"/>
  <c r="I686" i="4" s="1"/>
  <c r="G683" i="4"/>
  <c r="BB683" i="4" s="1"/>
  <c r="B30" i="3"/>
  <c r="A30" i="3"/>
  <c r="BD686" i="4"/>
  <c r="H30" i="3" s="1"/>
  <c r="K686" i="4"/>
  <c r="G686" i="4"/>
  <c r="BE680" i="4"/>
  <c r="BD680" i="4"/>
  <c r="BC680" i="4"/>
  <c r="BA680" i="4"/>
  <c r="K680" i="4"/>
  <c r="I680" i="4"/>
  <c r="G680" i="4"/>
  <c r="BB680" i="4" s="1"/>
  <c r="BE677" i="4"/>
  <c r="BD677" i="4"/>
  <c r="BC677" i="4"/>
  <c r="BA677" i="4"/>
  <c r="K677" i="4"/>
  <c r="I677" i="4"/>
  <c r="G677" i="4"/>
  <c r="BB677" i="4" s="1"/>
  <c r="BE675" i="4"/>
  <c r="BD675" i="4"/>
  <c r="BC675" i="4"/>
  <c r="BA675" i="4"/>
  <c r="K675" i="4"/>
  <c r="I675" i="4"/>
  <c r="G675" i="4"/>
  <c r="BB675" i="4" s="1"/>
  <c r="BE673" i="4"/>
  <c r="BD673" i="4"/>
  <c r="BC673" i="4"/>
  <c r="BA673" i="4"/>
  <c r="K673" i="4"/>
  <c r="I673" i="4"/>
  <c r="G673" i="4"/>
  <c r="BB673" i="4" s="1"/>
  <c r="BE671" i="4"/>
  <c r="BD671" i="4"/>
  <c r="BC671" i="4"/>
  <c r="BA671" i="4"/>
  <c r="K671" i="4"/>
  <c r="I671" i="4"/>
  <c r="G671" i="4"/>
  <c r="BB671" i="4" s="1"/>
  <c r="BE670" i="4"/>
  <c r="BD670" i="4"/>
  <c r="BC670" i="4"/>
  <c r="BA670" i="4"/>
  <c r="K670" i="4"/>
  <c r="I670" i="4"/>
  <c r="G670" i="4"/>
  <c r="BB670" i="4" s="1"/>
  <c r="BE668" i="4"/>
  <c r="BD668" i="4"/>
  <c r="BD681" i="4" s="1"/>
  <c r="H29" i="3" s="1"/>
  <c r="BC668" i="4"/>
  <c r="BA668" i="4"/>
  <c r="K668" i="4"/>
  <c r="K681" i="4" s="1"/>
  <c r="I668" i="4"/>
  <c r="G668" i="4"/>
  <c r="G681" i="4" s="1"/>
  <c r="B29" i="3"/>
  <c r="A29" i="3"/>
  <c r="BE681" i="4"/>
  <c r="I29" i="3" s="1"/>
  <c r="BC681" i="4"/>
  <c r="G29" i="3" s="1"/>
  <c r="BA681" i="4"/>
  <c r="E29" i="3" s="1"/>
  <c r="I681" i="4"/>
  <c r="BE665" i="4"/>
  <c r="BD665" i="4"/>
  <c r="BC665" i="4"/>
  <c r="BA665" i="4"/>
  <c r="K665" i="4"/>
  <c r="I665" i="4"/>
  <c r="G665" i="4"/>
  <c r="BB665" i="4" s="1"/>
  <c r="BE664" i="4"/>
  <c r="BD664" i="4"/>
  <c r="BC664" i="4"/>
  <c r="BA664" i="4"/>
  <c r="K664" i="4"/>
  <c r="I664" i="4"/>
  <c r="G664" i="4"/>
  <c r="BB664" i="4" s="1"/>
  <c r="BE663" i="4"/>
  <c r="BD663" i="4"/>
  <c r="BC663" i="4"/>
  <c r="BA663" i="4"/>
  <c r="K663" i="4"/>
  <c r="I663" i="4"/>
  <c r="G663" i="4"/>
  <c r="BB663" i="4" s="1"/>
  <c r="BE662" i="4"/>
  <c r="BD662" i="4"/>
  <c r="BC662" i="4"/>
  <c r="BA662" i="4"/>
  <c r="K662" i="4"/>
  <c r="I662" i="4"/>
  <c r="G662" i="4"/>
  <c r="BB662" i="4" s="1"/>
  <c r="BE661" i="4"/>
  <c r="BD661" i="4"/>
  <c r="BC661" i="4"/>
  <c r="BA661" i="4"/>
  <c r="K661" i="4"/>
  <c r="I661" i="4"/>
  <c r="G661" i="4"/>
  <c r="BB661" i="4" s="1"/>
  <c r="BE658" i="4"/>
  <c r="BD658" i="4"/>
  <c r="BC658" i="4"/>
  <c r="BA658" i="4"/>
  <c r="K658" i="4"/>
  <c r="I658" i="4"/>
  <c r="G658" i="4"/>
  <c r="BB658" i="4" s="1"/>
  <c r="BE656" i="4"/>
  <c r="BE666" i="4" s="1"/>
  <c r="I28" i="3" s="1"/>
  <c r="BD656" i="4"/>
  <c r="BC656" i="4"/>
  <c r="BC666" i="4" s="1"/>
  <c r="BA656" i="4"/>
  <c r="K656" i="4"/>
  <c r="I656" i="4"/>
  <c r="G656" i="4"/>
  <c r="BB656" i="4" s="1"/>
  <c r="G28" i="3"/>
  <c r="B28" i="3"/>
  <c r="A28" i="3"/>
  <c r="BD666" i="4"/>
  <c r="H28" i="3" s="1"/>
  <c r="BB666" i="4"/>
  <c r="F28" i="3" s="1"/>
  <c r="K666" i="4"/>
  <c r="G666" i="4"/>
  <c r="BE653" i="4"/>
  <c r="BD653" i="4"/>
  <c r="BC653" i="4"/>
  <c r="BA653" i="4"/>
  <c r="K653" i="4"/>
  <c r="I653" i="4"/>
  <c r="G653" i="4"/>
  <c r="BB653" i="4" s="1"/>
  <c r="BE647" i="4"/>
  <c r="BD647" i="4"/>
  <c r="BD654" i="4" s="1"/>
  <c r="H27" i="3" s="1"/>
  <c r="BC647" i="4"/>
  <c r="BA647" i="4"/>
  <c r="K647" i="4"/>
  <c r="K654" i="4" s="1"/>
  <c r="I647" i="4"/>
  <c r="G647" i="4"/>
  <c r="G654" i="4" s="1"/>
  <c r="B27" i="3"/>
  <c r="A27" i="3"/>
  <c r="BE654" i="4"/>
  <c r="I27" i="3" s="1"/>
  <c r="BC654" i="4"/>
  <c r="G27" i="3" s="1"/>
  <c r="BA654" i="4"/>
  <c r="E27" i="3" s="1"/>
  <c r="I654" i="4"/>
  <c r="BE644" i="4"/>
  <c r="BD644" i="4"/>
  <c r="BC644" i="4"/>
  <c r="BA644" i="4"/>
  <c r="K644" i="4"/>
  <c r="I644" i="4"/>
  <c r="G644" i="4"/>
  <c r="BB644" i="4" s="1"/>
  <c r="BE643" i="4"/>
  <c r="BD643" i="4"/>
  <c r="BC643" i="4"/>
  <c r="BA643" i="4"/>
  <c r="K643" i="4"/>
  <c r="I643" i="4"/>
  <c r="G643" i="4"/>
  <c r="BB643" i="4" s="1"/>
  <c r="BE638" i="4"/>
  <c r="BD638" i="4"/>
  <c r="BC638" i="4"/>
  <c r="BA638" i="4"/>
  <c r="K638" i="4"/>
  <c r="I638" i="4"/>
  <c r="G638" i="4"/>
  <c r="BB638" i="4" s="1"/>
  <c r="BE636" i="4"/>
  <c r="BD636" i="4"/>
  <c r="BC636" i="4"/>
  <c r="BA636" i="4"/>
  <c r="K636" i="4"/>
  <c r="I636" i="4"/>
  <c r="G636" i="4"/>
  <c r="BB636" i="4" s="1"/>
  <c r="BE632" i="4"/>
  <c r="BD632" i="4"/>
  <c r="BC632" i="4"/>
  <c r="BA632" i="4"/>
  <c r="K632" i="4"/>
  <c r="I632" i="4"/>
  <c r="G632" i="4"/>
  <c r="BB632" i="4" s="1"/>
  <c r="BE628" i="4"/>
  <c r="BE645" i="4" s="1"/>
  <c r="I26" i="3" s="1"/>
  <c r="BD628" i="4"/>
  <c r="BC628" i="4"/>
  <c r="BC645" i="4" s="1"/>
  <c r="BA628" i="4"/>
  <c r="K628" i="4"/>
  <c r="I628" i="4"/>
  <c r="G628" i="4"/>
  <c r="BB628" i="4" s="1"/>
  <c r="BB645" i="4" s="1"/>
  <c r="F26" i="3" s="1"/>
  <c r="G26" i="3"/>
  <c r="B26" i="3"/>
  <c r="A26" i="3"/>
  <c r="BD645" i="4"/>
  <c r="H26" i="3" s="1"/>
  <c r="BA645" i="4"/>
  <c r="E26" i="3" s="1"/>
  <c r="K645" i="4"/>
  <c r="I645" i="4"/>
  <c r="G645" i="4"/>
  <c r="BE625" i="4"/>
  <c r="BD625" i="4"/>
  <c r="BC625" i="4"/>
  <c r="BA625" i="4"/>
  <c r="K625" i="4"/>
  <c r="I625" i="4"/>
  <c r="G625" i="4"/>
  <c r="BB625" i="4" s="1"/>
  <c r="BE624" i="4"/>
  <c r="BD624" i="4"/>
  <c r="BC624" i="4"/>
  <c r="BA624" i="4"/>
  <c r="K624" i="4"/>
  <c r="I624" i="4"/>
  <c r="G624" i="4"/>
  <c r="BB624" i="4" s="1"/>
  <c r="BE622" i="4"/>
  <c r="BD622" i="4"/>
  <c r="BC622" i="4"/>
  <c r="BA622" i="4"/>
  <c r="K622" i="4"/>
  <c r="I622" i="4"/>
  <c r="G622" i="4"/>
  <c r="BB622" i="4" s="1"/>
  <c r="BE621" i="4"/>
  <c r="BD621" i="4"/>
  <c r="BC621" i="4"/>
  <c r="BA621" i="4"/>
  <c r="K621" i="4"/>
  <c r="I621" i="4"/>
  <c r="G621" i="4"/>
  <c r="BB621" i="4" s="1"/>
  <c r="BE620" i="4"/>
  <c r="BD620" i="4"/>
  <c r="BC620" i="4"/>
  <c r="BA620" i="4"/>
  <c r="K620" i="4"/>
  <c r="I620" i="4"/>
  <c r="G620" i="4"/>
  <c r="BB620" i="4" s="1"/>
  <c r="BE618" i="4"/>
  <c r="BD618" i="4"/>
  <c r="BC618" i="4"/>
  <c r="BA618" i="4"/>
  <c r="K618" i="4"/>
  <c r="I618" i="4"/>
  <c r="G618" i="4"/>
  <c r="BB618" i="4" s="1"/>
  <c r="BE617" i="4"/>
  <c r="BD617" i="4"/>
  <c r="BC617" i="4"/>
  <c r="BA617" i="4"/>
  <c r="K617" i="4"/>
  <c r="I617" i="4"/>
  <c r="G617" i="4"/>
  <c r="BB617" i="4" s="1"/>
  <c r="BE616" i="4"/>
  <c r="BD616" i="4"/>
  <c r="BC616" i="4"/>
  <c r="BA616" i="4"/>
  <c r="K616" i="4"/>
  <c r="I616" i="4"/>
  <c r="G616" i="4"/>
  <c r="BB616" i="4" s="1"/>
  <c r="BE615" i="4"/>
  <c r="BD615" i="4"/>
  <c r="BC615" i="4"/>
  <c r="BA615" i="4"/>
  <c r="K615" i="4"/>
  <c r="I615" i="4"/>
  <c r="G615" i="4"/>
  <c r="BB615" i="4" s="1"/>
  <c r="BE614" i="4"/>
  <c r="BD614" i="4"/>
  <c r="BC614" i="4"/>
  <c r="BA614" i="4"/>
  <c r="K614" i="4"/>
  <c r="I614" i="4"/>
  <c r="G614" i="4"/>
  <c r="BB614" i="4" s="1"/>
  <c r="BE612" i="4"/>
  <c r="BD612" i="4"/>
  <c r="BC612" i="4"/>
  <c r="BA612" i="4"/>
  <c r="K612" i="4"/>
  <c r="I612" i="4"/>
  <c r="G612" i="4"/>
  <c r="BB612" i="4" s="1"/>
  <c r="BE610" i="4"/>
  <c r="BD610" i="4"/>
  <c r="BC610" i="4"/>
  <c r="BA610" i="4"/>
  <c r="K610" i="4"/>
  <c r="I610" i="4"/>
  <c r="G610" i="4"/>
  <c r="BB610" i="4" s="1"/>
  <c r="I25" i="3"/>
  <c r="B25" i="3"/>
  <c r="A25" i="3"/>
  <c r="BE626" i="4"/>
  <c r="BD626" i="4"/>
  <c r="H25" i="3" s="1"/>
  <c r="BC626" i="4"/>
  <c r="G25" i="3" s="1"/>
  <c r="BA626" i="4"/>
  <c r="E25" i="3" s="1"/>
  <c r="K626" i="4"/>
  <c r="I626" i="4"/>
  <c r="G626" i="4"/>
  <c r="BE607" i="4"/>
  <c r="BD607" i="4"/>
  <c r="BC607" i="4"/>
  <c r="BA607" i="4"/>
  <c r="K607" i="4"/>
  <c r="I607" i="4"/>
  <c r="G607" i="4"/>
  <c r="BB607" i="4" s="1"/>
  <c r="BE602" i="4"/>
  <c r="BD602" i="4"/>
  <c r="BC602" i="4"/>
  <c r="BA602" i="4"/>
  <c r="K602" i="4"/>
  <c r="I602" i="4"/>
  <c r="G602" i="4"/>
  <c r="BB602" i="4" s="1"/>
  <c r="BE591" i="4"/>
  <c r="BD591" i="4"/>
  <c r="BC591" i="4"/>
  <c r="BA591" i="4"/>
  <c r="K591" i="4"/>
  <c r="I591" i="4"/>
  <c r="G591" i="4"/>
  <c r="BB591" i="4" s="1"/>
  <c r="BE589" i="4"/>
  <c r="BD589" i="4"/>
  <c r="BC589" i="4"/>
  <c r="BA589" i="4"/>
  <c r="K589" i="4"/>
  <c r="I589" i="4"/>
  <c r="G589" i="4"/>
  <c r="BB589" i="4" s="1"/>
  <c r="BE587" i="4"/>
  <c r="BD587" i="4"/>
  <c r="BC587" i="4"/>
  <c r="BA587" i="4"/>
  <c r="K587" i="4"/>
  <c r="I587" i="4"/>
  <c r="G587" i="4"/>
  <c r="BB587" i="4" s="1"/>
  <c r="BE585" i="4"/>
  <c r="BD585" i="4"/>
  <c r="BC585" i="4"/>
  <c r="BA585" i="4"/>
  <c r="K585" i="4"/>
  <c r="I585" i="4"/>
  <c r="G585" i="4"/>
  <c r="BB585" i="4" s="1"/>
  <c r="BE580" i="4"/>
  <c r="BD580" i="4"/>
  <c r="BC580" i="4"/>
  <c r="BA580" i="4"/>
  <c r="K580" i="4"/>
  <c r="I580" i="4"/>
  <c r="G580" i="4"/>
  <c r="BB580" i="4" s="1"/>
  <c r="BE569" i="4"/>
  <c r="BD569" i="4"/>
  <c r="BC569" i="4"/>
  <c r="BA569" i="4"/>
  <c r="K569" i="4"/>
  <c r="I569" i="4"/>
  <c r="G569" i="4"/>
  <c r="BB569" i="4" s="1"/>
  <c r="BE567" i="4"/>
  <c r="BD567" i="4"/>
  <c r="BC567" i="4"/>
  <c r="BA567" i="4"/>
  <c r="K567" i="4"/>
  <c r="I567" i="4"/>
  <c r="G567" i="4"/>
  <c r="BB567" i="4" s="1"/>
  <c r="BB608" i="4" s="1"/>
  <c r="F24" i="3" s="1"/>
  <c r="B24" i="3"/>
  <c r="A24" i="3"/>
  <c r="BE608" i="4"/>
  <c r="I24" i="3" s="1"/>
  <c r="BD608" i="4"/>
  <c r="H24" i="3" s="1"/>
  <c r="BC608" i="4"/>
  <c r="G24" i="3" s="1"/>
  <c r="BA608" i="4"/>
  <c r="E24" i="3" s="1"/>
  <c r="K608" i="4"/>
  <c r="I608" i="4"/>
  <c r="G608" i="4"/>
  <c r="BE564" i="4"/>
  <c r="BD564" i="4"/>
  <c r="BC564" i="4"/>
  <c r="BA564" i="4"/>
  <c r="K564" i="4"/>
  <c r="I564" i="4"/>
  <c r="G564" i="4"/>
  <c r="BB564" i="4" s="1"/>
  <c r="BE562" i="4"/>
  <c r="BD562" i="4"/>
  <c r="BC562" i="4"/>
  <c r="BA562" i="4"/>
  <c r="K562" i="4"/>
  <c r="I562" i="4"/>
  <c r="G562" i="4"/>
  <c r="BB562" i="4" s="1"/>
  <c r="BE560" i="4"/>
  <c r="BD560" i="4"/>
  <c r="BC560" i="4"/>
  <c r="BA560" i="4"/>
  <c r="K560" i="4"/>
  <c r="I560" i="4"/>
  <c r="G560" i="4"/>
  <c r="BB560" i="4" s="1"/>
  <c r="BE558" i="4"/>
  <c r="BD558" i="4"/>
  <c r="BC558" i="4"/>
  <c r="BA558" i="4"/>
  <c r="K558" i="4"/>
  <c r="I558" i="4"/>
  <c r="G558" i="4"/>
  <c r="BB558" i="4" s="1"/>
  <c r="BE557" i="4"/>
  <c r="BD557" i="4"/>
  <c r="BC557" i="4"/>
  <c r="BA557" i="4"/>
  <c r="K557" i="4"/>
  <c r="I557" i="4"/>
  <c r="G557" i="4"/>
  <c r="BB557" i="4" s="1"/>
  <c r="BE555" i="4"/>
  <c r="BD555" i="4"/>
  <c r="BC555" i="4"/>
  <c r="BA555" i="4"/>
  <c r="K555" i="4"/>
  <c r="I555" i="4"/>
  <c r="G555" i="4"/>
  <c r="BB555" i="4" s="1"/>
  <c r="BE550" i="4"/>
  <c r="BD550" i="4"/>
  <c r="BC550" i="4"/>
  <c r="BA550" i="4"/>
  <c r="K550" i="4"/>
  <c r="I550" i="4"/>
  <c r="G550" i="4"/>
  <c r="BB550" i="4" s="1"/>
  <c r="BE542" i="4"/>
  <c r="BD542" i="4"/>
  <c r="BC542" i="4"/>
  <c r="BA542" i="4"/>
  <c r="K542" i="4"/>
  <c r="I542" i="4"/>
  <c r="G542" i="4"/>
  <c r="BB542" i="4" s="1"/>
  <c r="BE537" i="4"/>
  <c r="BD537" i="4"/>
  <c r="BC537" i="4"/>
  <c r="BA537" i="4"/>
  <c r="K537" i="4"/>
  <c r="I537" i="4"/>
  <c r="G537" i="4"/>
  <c r="BB537" i="4" s="1"/>
  <c r="BE536" i="4"/>
  <c r="BD536" i="4"/>
  <c r="BC536" i="4"/>
  <c r="BA536" i="4"/>
  <c r="K536" i="4"/>
  <c r="I536" i="4"/>
  <c r="G536" i="4"/>
  <c r="BB536" i="4" s="1"/>
  <c r="BE532" i="4"/>
  <c r="BD532" i="4"/>
  <c r="BC532" i="4"/>
  <c r="BA532" i="4"/>
  <c r="K532" i="4"/>
  <c r="I532" i="4"/>
  <c r="G532" i="4"/>
  <c r="BB532" i="4" s="1"/>
  <c r="BE527" i="4"/>
  <c r="BD527" i="4"/>
  <c r="BC527" i="4"/>
  <c r="BA527" i="4"/>
  <c r="K527" i="4"/>
  <c r="I527" i="4"/>
  <c r="G527" i="4"/>
  <c r="BB527" i="4" s="1"/>
  <c r="BE525" i="4"/>
  <c r="BD525" i="4"/>
  <c r="BC525" i="4"/>
  <c r="BA525" i="4"/>
  <c r="K525" i="4"/>
  <c r="I525" i="4"/>
  <c r="G525" i="4"/>
  <c r="BB525" i="4" s="1"/>
  <c r="BE523" i="4"/>
  <c r="BD523" i="4"/>
  <c r="BC523" i="4"/>
  <c r="BA523" i="4"/>
  <c r="K523" i="4"/>
  <c r="I523" i="4"/>
  <c r="G523" i="4"/>
  <c r="BB523" i="4" s="1"/>
  <c r="BE521" i="4"/>
  <c r="BD521" i="4"/>
  <c r="BC521" i="4"/>
  <c r="BA521" i="4"/>
  <c r="K521" i="4"/>
  <c r="I521" i="4"/>
  <c r="G521" i="4"/>
  <c r="BB521" i="4" s="1"/>
  <c r="BB565" i="4" s="1"/>
  <c r="F23" i="3" s="1"/>
  <c r="B23" i="3"/>
  <c r="A23" i="3"/>
  <c r="BE565" i="4"/>
  <c r="I23" i="3" s="1"/>
  <c r="BD565" i="4"/>
  <c r="H23" i="3" s="1"/>
  <c r="BC565" i="4"/>
  <c r="G23" i="3" s="1"/>
  <c r="BA565" i="4"/>
  <c r="E23" i="3" s="1"/>
  <c r="K565" i="4"/>
  <c r="I565" i="4"/>
  <c r="G565" i="4"/>
  <c r="BE518" i="4"/>
  <c r="BD518" i="4"/>
  <c r="BC518" i="4"/>
  <c r="BA518" i="4"/>
  <c r="K518" i="4"/>
  <c r="I518" i="4"/>
  <c r="G518" i="4"/>
  <c r="BB518" i="4" s="1"/>
  <c r="BE513" i="4"/>
  <c r="BD513" i="4"/>
  <c r="BC513" i="4"/>
  <c r="BA513" i="4"/>
  <c r="K513" i="4"/>
  <c r="I513" i="4"/>
  <c r="G513" i="4"/>
  <c r="BB513" i="4" s="1"/>
  <c r="BE509" i="4"/>
  <c r="BD509" i="4"/>
  <c r="BC509" i="4"/>
  <c r="BA509" i="4"/>
  <c r="K509" i="4"/>
  <c r="I509" i="4"/>
  <c r="G509" i="4"/>
  <c r="BB509" i="4" s="1"/>
  <c r="BE505" i="4"/>
  <c r="BD505" i="4"/>
  <c r="BC505" i="4"/>
  <c r="BA505" i="4"/>
  <c r="K505" i="4"/>
  <c r="I505" i="4"/>
  <c r="G505" i="4"/>
  <c r="BB505" i="4" s="1"/>
  <c r="BE503" i="4"/>
  <c r="BD503" i="4"/>
  <c r="BC503" i="4"/>
  <c r="BA503" i="4"/>
  <c r="K503" i="4"/>
  <c r="I503" i="4"/>
  <c r="G503" i="4"/>
  <c r="BB503" i="4" s="1"/>
  <c r="BE499" i="4"/>
  <c r="BD499" i="4"/>
  <c r="BC499" i="4"/>
  <c r="BA499" i="4"/>
  <c r="K499" i="4"/>
  <c r="I499" i="4"/>
  <c r="G499" i="4"/>
  <c r="BB499" i="4" s="1"/>
  <c r="BE494" i="4"/>
  <c r="BD494" i="4"/>
  <c r="BC494" i="4"/>
  <c r="BA494" i="4"/>
  <c r="K494" i="4"/>
  <c r="I494" i="4"/>
  <c r="G494" i="4"/>
  <c r="BB494" i="4" s="1"/>
  <c r="BE492" i="4"/>
  <c r="BD492" i="4"/>
  <c r="BC492" i="4"/>
  <c r="BA492" i="4"/>
  <c r="K492" i="4"/>
  <c r="I492" i="4"/>
  <c r="G492" i="4"/>
  <c r="BB492" i="4" s="1"/>
  <c r="BE490" i="4"/>
  <c r="BD490" i="4"/>
  <c r="BC490" i="4"/>
  <c r="BA490" i="4"/>
  <c r="K490" i="4"/>
  <c r="I490" i="4"/>
  <c r="G490" i="4"/>
  <c r="BB490" i="4" s="1"/>
  <c r="BE488" i="4"/>
  <c r="BD488" i="4"/>
  <c r="BC488" i="4"/>
  <c r="BA488" i="4"/>
  <c r="K488" i="4"/>
  <c r="I488" i="4"/>
  <c r="G488" i="4"/>
  <c r="BB488" i="4" s="1"/>
  <c r="BE486" i="4"/>
  <c r="BD486" i="4"/>
  <c r="BC486" i="4"/>
  <c r="BA486" i="4"/>
  <c r="K486" i="4"/>
  <c r="I486" i="4"/>
  <c r="G486" i="4"/>
  <c r="BB486" i="4" s="1"/>
  <c r="BE484" i="4"/>
  <c r="BD484" i="4"/>
  <c r="BC484" i="4"/>
  <c r="BA484" i="4"/>
  <c r="K484" i="4"/>
  <c r="I484" i="4"/>
  <c r="G484" i="4"/>
  <c r="BB484" i="4" s="1"/>
  <c r="BE481" i="4"/>
  <c r="BD481" i="4"/>
  <c r="BC481" i="4"/>
  <c r="BA481" i="4"/>
  <c r="K481" i="4"/>
  <c r="I481" i="4"/>
  <c r="G481" i="4"/>
  <c r="BB481" i="4" s="1"/>
  <c r="BE477" i="4"/>
  <c r="BD477" i="4"/>
  <c r="BC477" i="4"/>
  <c r="BA477" i="4"/>
  <c r="K477" i="4"/>
  <c r="I477" i="4"/>
  <c r="G477" i="4"/>
  <c r="BB477" i="4" s="1"/>
  <c r="BE475" i="4"/>
  <c r="BD475" i="4"/>
  <c r="BC475" i="4"/>
  <c r="BA475" i="4"/>
  <c r="K475" i="4"/>
  <c r="I475" i="4"/>
  <c r="G475" i="4"/>
  <c r="BB475" i="4" s="1"/>
  <c r="BE467" i="4"/>
  <c r="BD467" i="4"/>
  <c r="BC467" i="4"/>
  <c r="BA467" i="4"/>
  <c r="K467" i="4"/>
  <c r="I467" i="4"/>
  <c r="G467" i="4"/>
  <c r="BB467" i="4" s="1"/>
  <c r="BE465" i="4"/>
  <c r="BD465" i="4"/>
  <c r="BC465" i="4"/>
  <c r="BA465" i="4"/>
  <c r="K465" i="4"/>
  <c r="I465" i="4"/>
  <c r="G465" i="4"/>
  <c r="BB465" i="4" s="1"/>
  <c r="BE460" i="4"/>
  <c r="BD460" i="4"/>
  <c r="BC460" i="4"/>
  <c r="BA460" i="4"/>
  <c r="K460" i="4"/>
  <c r="I460" i="4"/>
  <c r="G460" i="4"/>
  <c r="BB460" i="4" s="1"/>
  <c r="BE455" i="4"/>
  <c r="BD455" i="4"/>
  <c r="BC455" i="4"/>
  <c r="BA455" i="4"/>
  <c r="K455" i="4"/>
  <c r="I455" i="4"/>
  <c r="G455" i="4"/>
  <c r="BB455" i="4" s="1"/>
  <c r="BE451" i="4"/>
  <c r="BD451" i="4"/>
  <c r="BC451" i="4"/>
  <c r="BA451" i="4"/>
  <c r="K451" i="4"/>
  <c r="I451" i="4"/>
  <c r="G451" i="4"/>
  <c r="BB451" i="4" s="1"/>
  <c r="B22" i="3"/>
  <c r="A22" i="3"/>
  <c r="BE519" i="4"/>
  <c r="I22" i="3" s="1"/>
  <c r="BD519" i="4"/>
  <c r="H22" i="3" s="1"/>
  <c r="BC519" i="4"/>
  <c r="G22" i="3" s="1"/>
  <c r="BA519" i="4"/>
  <c r="E22" i="3" s="1"/>
  <c r="K519" i="4"/>
  <c r="I519" i="4"/>
  <c r="G519" i="4"/>
  <c r="BE448" i="4"/>
  <c r="BD448" i="4"/>
  <c r="BC448" i="4"/>
  <c r="BA448" i="4"/>
  <c r="K448" i="4"/>
  <c r="I448" i="4"/>
  <c r="G448" i="4"/>
  <c r="BB448" i="4" s="1"/>
  <c r="BE445" i="4"/>
  <c r="BD445" i="4"/>
  <c r="BC445" i="4"/>
  <c r="BA445" i="4"/>
  <c r="K445" i="4"/>
  <c r="I445" i="4"/>
  <c r="G445" i="4"/>
  <c r="BB445" i="4" s="1"/>
  <c r="BE441" i="4"/>
  <c r="BD441" i="4"/>
  <c r="BC441" i="4"/>
  <c r="BA441" i="4"/>
  <c r="K441" i="4"/>
  <c r="I441" i="4"/>
  <c r="G441" i="4"/>
  <c r="BB441" i="4" s="1"/>
  <c r="BE437" i="4"/>
  <c r="BD437" i="4"/>
  <c r="BC437" i="4"/>
  <c r="BA437" i="4"/>
  <c r="K437" i="4"/>
  <c r="I437" i="4"/>
  <c r="G437" i="4"/>
  <c r="BB437" i="4" s="1"/>
  <c r="BE435" i="4"/>
  <c r="BD435" i="4"/>
  <c r="BC435" i="4"/>
  <c r="BA435" i="4"/>
  <c r="K435" i="4"/>
  <c r="I435" i="4"/>
  <c r="G435" i="4"/>
  <c r="BB435" i="4" s="1"/>
  <c r="BE433" i="4"/>
  <c r="BD433" i="4"/>
  <c r="BC433" i="4"/>
  <c r="BA433" i="4"/>
  <c r="K433" i="4"/>
  <c r="I433" i="4"/>
  <c r="G433" i="4"/>
  <c r="BB433" i="4" s="1"/>
  <c r="BE430" i="4"/>
  <c r="BD430" i="4"/>
  <c r="BC430" i="4"/>
  <c r="BA430" i="4"/>
  <c r="K430" i="4"/>
  <c r="I430" i="4"/>
  <c r="G430" i="4"/>
  <c r="BB430" i="4" s="1"/>
  <c r="BE428" i="4"/>
  <c r="BD428" i="4"/>
  <c r="BC428" i="4"/>
  <c r="BA428" i="4"/>
  <c r="K428" i="4"/>
  <c r="I428" i="4"/>
  <c r="G428" i="4"/>
  <c r="BB428" i="4" s="1"/>
  <c r="BE426" i="4"/>
  <c r="BD426" i="4"/>
  <c r="BC426" i="4"/>
  <c r="BA426" i="4"/>
  <c r="K426" i="4"/>
  <c r="I426" i="4"/>
  <c r="G426" i="4"/>
  <c r="BB426" i="4" s="1"/>
  <c r="BE424" i="4"/>
  <c r="BD424" i="4"/>
  <c r="BC424" i="4"/>
  <c r="BA424" i="4"/>
  <c r="K424" i="4"/>
  <c r="I424" i="4"/>
  <c r="G424" i="4"/>
  <c r="BB424" i="4" s="1"/>
  <c r="BE420" i="4"/>
  <c r="BD420" i="4"/>
  <c r="BC420" i="4"/>
  <c r="BA420" i="4"/>
  <c r="K420" i="4"/>
  <c r="I420" i="4"/>
  <c r="G420" i="4"/>
  <c r="BB420" i="4" s="1"/>
  <c r="BE417" i="4"/>
  <c r="BD417" i="4"/>
  <c r="BC417" i="4"/>
  <c r="BA417" i="4"/>
  <c r="K417" i="4"/>
  <c r="I417" i="4"/>
  <c r="G417" i="4"/>
  <c r="BB417" i="4" s="1"/>
  <c r="BE414" i="4"/>
  <c r="BD414" i="4"/>
  <c r="BC414" i="4"/>
  <c r="BA414" i="4"/>
  <c r="K414" i="4"/>
  <c r="I414" i="4"/>
  <c r="G414" i="4"/>
  <c r="BB414" i="4" s="1"/>
  <c r="BE413" i="4"/>
  <c r="BD413" i="4"/>
  <c r="BC413" i="4"/>
  <c r="BA413" i="4"/>
  <c r="K413" i="4"/>
  <c r="I413" i="4"/>
  <c r="G413" i="4"/>
  <c r="BB413" i="4" s="1"/>
  <c r="BE412" i="4"/>
  <c r="BD412" i="4"/>
  <c r="BC412" i="4"/>
  <c r="BA412" i="4"/>
  <c r="K412" i="4"/>
  <c r="I412" i="4"/>
  <c r="G412" i="4"/>
  <c r="BB412" i="4" s="1"/>
  <c r="BE411" i="4"/>
  <c r="BD411" i="4"/>
  <c r="BC411" i="4"/>
  <c r="BA411" i="4"/>
  <c r="K411" i="4"/>
  <c r="I411" i="4"/>
  <c r="G411" i="4"/>
  <c r="BB411" i="4" s="1"/>
  <c r="BE410" i="4"/>
  <c r="BD410" i="4"/>
  <c r="BC410" i="4"/>
  <c r="BA410" i="4"/>
  <c r="K410" i="4"/>
  <c r="I410" i="4"/>
  <c r="G410" i="4"/>
  <c r="BB410" i="4" s="1"/>
  <c r="BE409" i="4"/>
  <c r="BD409" i="4"/>
  <c r="BC409" i="4"/>
  <c r="BA409" i="4"/>
  <c r="K409" i="4"/>
  <c r="I409" i="4"/>
  <c r="G409" i="4"/>
  <c r="BB409" i="4" s="1"/>
  <c r="BE406" i="4"/>
  <c r="BD406" i="4"/>
  <c r="BC406" i="4"/>
  <c r="BA406" i="4"/>
  <c r="K406" i="4"/>
  <c r="I406" i="4"/>
  <c r="G406" i="4"/>
  <c r="BB406" i="4" s="1"/>
  <c r="BE405" i="4"/>
  <c r="BD405" i="4"/>
  <c r="BC405" i="4"/>
  <c r="BA405" i="4"/>
  <c r="K405" i="4"/>
  <c r="I405" i="4"/>
  <c r="G405" i="4"/>
  <c r="BB405" i="4" s="1"/>
  <c r="BE402" i="4"/>
  <c r="BD402" i="4"/>
  <c r="BC402" i="4"/>
  <c r="BA402" i="4"/>
  <c r="K402" i="4"/>
  <c r="I402" i="4"/>
  <c r="G402" i="4"/>
  <c r="BB402" i="4" s="1"/>
  <c r="B21" i="3"/>
  <c r="A21" i="3"/>
  <c r="BE449" i="4"/>
  <c r="I21" i="3" s="1"/>
  <c r="BD449" i="4"/>
  <c r="H21" i="3" s="1"/>
  <c r="BC449" i="4"/>
  <c r="G21" i="3" s="1"/>
  <c r="BA449" i="4"/>
  <c r="E21" i="3" s="1"/>
  <c r="K449" i="4"/>
  <c r="I449" i="4"/>
  <c r="G449" i="4"/>
  <c r="BE399" i="4"/>
  <c r="BD399" i="4"/>
  <c r="BC399" i="4"/>
  <c r="BA399" i="4"/>
  <c r="K399" i="4"/>
  <c r="I399" i="4"/>
  <c r="G399" i="4"/>
  <c r="BB399" i="4" s="1"/>
  <c r="BE396" i="4"/>
  <c r="BD396" i="4"/>
  <c r="BC396" i="4"/>
  <c r="BA396" i="4"/>
  <c r="K396" i="4"/>
  <c r="I396" i="4"/>
  <c r="G396" i="4"/>
  <c r="BB396" i="4" s="1"/>
  <c r="BE392" i="4"/>
  <c r="BD392" i="4"/>
  <c r="BC392" i="4"/>
  <c r="BA392" i="4"/>
  <c r="K392" i="4"/>
  <c r="I392" i="4"/>
  <c r="G392" i="4"/>
  <c r="BB392" i="4" s="1"/>
  <c r="BE389" i="4"/>
  <c r="BD389" i="4"/>
  <c r="BC389" i="4"/>
  <c r="BA389" i="4"/>
  <c r="K389" i="4"/>
  <c r="I389" i="4"/>
  <c r="G389" i="4"/>
  <c r="BB389" i="4" s="1"/>
  <c r="BE388" i="4"/>
  <c r="BD388" i="4"/>
  <c r="BC388" i="4"/>
  <c r="BA388" i="4"/>
  <c r="K388" i="4"/>
  <c r="I388" i="4"/>
  <c r="G388" i="4"/>
  <c r="BB388" i="4" s="1"/>
  <c r="BE387" i="4"/>
  <c r="BD387" i="4"/>
  <c r="BC387" i="4"/>
  <c r="BA387" i="4"/>
  <c r="K387" i="4"/>
  <c r="I387" i="4"/>
  <c r="G387" i="4"/>
  <c r="BB387" i="4" s="1"/>
  <c r="BE383" i="4"/>
  <c r="BD383" i="4"/>
  <c r="BC383" i="4"/>
  <c r="BA383" i="4"/>
  <c r="K383" i="4"/>
  <c r="I383" i="4"/>
  <c r="G383" i="4"/>
  <c r="BB383" i="4" s="1"/>
  <c r="BE382" i="4"/>
  <c r="BD382" i="4"/>
  <c r="BC382" i="4"/>
  <c r="BA382" i="4"/>
  <c r="K382" i="4"/>
  <c r="I382" i="4"/>
  <c r="G382" i="4"/>
  <c r="BB382" i="4" s="1"/>
  <c r="BB400" i="4" s="1"/>
  <c r="F20" i="3" s="1"/>
  <c r="B20" i="3"/>
  <c r="A20" i="3"/>
  <c r="BE400" i="4"/>
  <c r="I20" i="3" s="1"/>
  <c r="BD400" i="4"/>
  <c r="H20" i="3" s="1"/>
  <c r="BC400" i="4"/>
  <c r="G20" i="3" s="1"/>
  <c r="BA400" i="4"/>
  <c r="E20" i="3" s="1"/>
  <c r="K400" i="4"/>
  <c r="I400" i="4"/>
  <c r="G400" i="4"/>
  <c r="BE379" i="4"/>
  <c r="BD379" i="4"/>
  <c r="BC379" i="4"/>
  <c r="BB379" i="4"/>
  <c r="K379" i="4"/>
  <c r="I379" i="4"/>
  <c r="G379" i="4"/>
  <c r="BA379" i="4" s="1"/>
  <c r="BA380" i="4" s="1"/>
  <c r="E19" i="3" s="1"/>
  <c r="B19" i="3"/>
  <c r="A19" i="3"/>
  <c r="BE380" i="4"/>
  <c r="I19" i="3" s="1"/>
  <c r="BD380" i="4"/>
  <c r="H19" i="3" s="1"/>
  <c r="BC380" i="4"/>
  <c r="G19" i="3" s="1"/>
  <c r="BB380" i="4"/>
  <c r="F19" i="3" s="1"/>
  <c r="K380" i="4"/>
  <c r="I380" i="4"/>
  <c r="G380" i="4"/>
  <c r="BE376" i="4"/>
  <c r="BD376" i="4"/>
  <c r="BC376" i="4"/>
  <c r="BB376" i="4"/>
  <c r="K376" i="4"/>
  <c r="I376" i="4"/>
  <c r="G376" i="4"/>
  <c r="BA376" i="4" s="1"/>
  <c r="BA377" i="4" s="1"/>
  <c r="E18" i="3" s="1"/>
  <c r="B18" i="3"/>
  <c r="A18" i="3"/>
  <c r="BE377" i="4"/>
  <c r="I18" i="3" s="1"/>
  <c r="BD377" i="4"/>
  <c r="H18" i="3" s="1"/>
  <c r="BC377" i="4"/>
  <c r="G18" i="3" s="1"/>
  <c r="BB377" i="4"/>
  <c r="F18" i="3" s="1"/>
  <c r="K377" i="4"/>
  <c r="I377" i="4"/>
  <c r="G377" i="4"/>
  <c r="BE372" i="4"/>
  <c r="BD372" i="4"/>
  <c r="BC372" i="4"/>
  <c r="BB372" i="4"/>
  <c r="BA372" i="4"/>
  <c r="K372" i="4"/>
  <c r="I372" i="4"/>
  <c r="G372" i="4"/>
  <c r="BE369" i="4"/>
  <c r="BD369" i="4"/>
  <c r="BC369" i="4"/>
  <c r="BB369" i="4"/>
  <c r="BA369" i="4"/>
  <c r="K369" i="4"/>
  <c r="I369" i="4"/>
  <c r="G369" i="4"/>
  <c r="BE368" i="4"/>
  <c r="BD368" i="4"/>
  <c r="BC368" i="4"/>
  <c r="BB368" i="4"/>
  <c r="BA368" i="4"/>
  <c r="K368" i="4"/>
  <c r="I368" i="4"/>
  <c r="G368" i="4"/>
  <c r="BE366" i="4"/>
  <c r="BD366" i="4"/>
  <c r="BC366" i="4"/>
  <c r="BB366" i="4"/>
  <c r="BA366" i="4"/>
  <c r="K366" i="4"/>
  <c r="I366" i="4"/>
  <c r="G366" i="4"/>
  <c r="BE354" i="4"/>
  <c r="BD354" i="4"/>
  <c r="BC354" i="4"/>
  <c r="BB354" i="4"/>
  <c r="BA354" i="4"/>
  <c r="K354" i="4"/>
  <c r="I354" i="4"/>
  <c r="G354" i="4"/>
  <c r="B17" i="3"/>
  <c r="A17" i="3"/>
  <c r="BE374" i="4"/>
  <c r="I17" i="3" s="1"/>
  <c r="BD374" i="4"/>
  <c r="H17" i="3" s="1"/>
  <c r="BC374" i="4"/>
  <c r="G17" i="3" s="1"/>
  <c r="BB374" i="4"/>
  <c r="F17" i="3" s="1"/>
  <c r="BA374" i="4"/>
  <c r="E17" i="3" s="1"/>
  <c r="K374" i="4"/>
  <c r="I374" i="4"/>
  <c r="G374" i="4"/>
  <c r="BE351" i="4"/>
  <c r="BD351" i="4"/>
  <c r="BC351" i="4"/>
  <c r="BB351" i="4"/>
  <c r="K351" i="4"/>
  <c r="I351" i="4"/>
  <c r="G351" i="4"/>
  <c r="BA351" i="4" s="1"/>
  <c r="BA352" i="4" s="1"/>
  <c r="E16" i="3" s="1"/>
  <c r="B16" i="3"/>
  <c r="A16" i="3"/>
  <c r="BE352" i="4"/>
  <c r="I16" i="3" s="1"/>
  <c r="BD352" i="4"/>
  <c r="H16" i="3" s="1"/>
  <c r="BC352" i="4"/>
  <c r="G16" i="3" s="1"/>
  <c r="BB352" i="4"/>
  <c r="F16" i="3" s="1"/>
  <c r="K352" i="4"/>
  <c r="I352" i="4"/>
  <c r="G352" i="4"/>
  <c r="BE348" i="4"/>
  <c r="BD348" i="4"/>
  <c r="BC348" i="4"/>
  <c r="BB348" i="4"/>
  <c r="BA348" i="4"/>
  <c r="K348" i="4"/>
  <c r="I348" i="4"/>
  <c r="G348" i="4"/>
  <c r="BE346" i="4"/>
  <c r="BD346" i="4"/>
  <c r="BC346" i="4"/>
  <c r="BB346" i="4"/>
  <c r="BA346" i="4"/>
  <c r="K346" i="4"/>
  <c r="I346" i="4"/>
  <c r="G346" i="4"/>
  <c r="BE344" i="4"/>
  <c r="BD344" i="4"/>
  <c r="BC344" i="4"/>
  <c r="BB344" i="4"/>
  <c r="BA344" i="4"/>
  <c r="K344" i="4"/>
  <c r="I344" i="4"/>
  <c r="G344" i="4"/>
  <c r="BE341" i="4"/>
  <c r="BD341" i="4"/>
  <c r="BC341" i="4"/>
  <c r="BB341" i="4"/>
  <c r="BA341" i="4"/>
  <c r="K341" i="4"/>
  <c r="I341" i="4"/>
  <c r="G341" i="4"/>
  <c r="BE334" i="4"/>
  <c r="BD334" i="4"/>
  <c r="BC334" i="4"/>
  <c r="BB334" i="4"/>
  <c r="BA334" i="4"/>
  <c r="K334" i="4"/>
  <c r="I334" i="4"/>
  <c r="G334" i="4"/>
  <c r="B15" i="3"/>
  <c r="A15" i="3"/>
  <c r="BE349" i="4"/>
  <c r="I15" i="3" s="1"/>
  <c r="BD349" i="4"/>
  <c r="H15" i="3" s="1"/>
  <c r="BC349" i="4"/>
  <c r="G15" i="3" s="1"/>
  <c r="BB349" i="4"/>
  <c r="F15" i="3" s="1"/>
  <c r="BA349" i="4"/>
  <c r="E15" i="3" s="1"/>
  <c r="K349" i="4"/>
  <c r="I349" i="4"/>
  <c r="G349" i="4"/>
  <c r="BE330" i="4"/>
  <c r="BD330" i="4"/>
  <c r="BC330" i="4"/>
  <c r="BB330" i="4"/>
  <c r="K330" i="4"/>
  <c r="I330" i="4"/>
  <c r="G330" i="4"/>
  <c r="BA330" i="4" s="1"/>
  <c r="BE328" i="4"/>
  <c r="BD328" i="4"/>
  <c r="BC328" i="4"/>
  <c r="BB328" i="4"/>
  <c r="K328" i="4"/>
  <c r="I328" i="4"/>
  <c r="G328" i="4"/>
  <c r="BA328" i="4" s="1"/>
  <c r="BE326" i="4"/>
  <c r="BD326" i="4"/>
  <c r="BC326" i="4"/>
  <c r="BB326" i="4"/>
  <c r="BA326" i="4"/>
  <c r="K326" i="4"/>
  <c r="I326" i="4"/>
  <c r="G326" i="4"/>
  <c r="BE324" i="4"/>
  <c r="BD324" i="4"/>
  <c r="BC324" i="4"/>
  <c r="BB324" i="4"/>
  <c r="K324" i="4"/>
  <c r="I324" i="4"/>
  <c r="G324" i="4"/>
  <c r="BA324" i="4" s="1"/>
  <c r="BE323" i="4"/>
  <c r="BD323" i="4"/>
  <c r="BC323" i="4"/>
  <c r="BB323" i="4"/>
  <c r="K323" i="4"/>
  <c r="I323" i="4"/>
  <c r="G323" i="4"/>
  <c r="BA323" i="4" s="1"/>
  <c r="BE318" i="4"/>
  <c r="BD318" i="4"/>
  <c r="BC318" i="4"/>
  <c r="BB318" i="4"/>
  <c r="K318" i="4"/>
  <c r="I318" i="4"/>
  <c r="G318" i="4"/>
  <c r="BA318" i="4" s="1"/>
  <c r="BE315" i="4"/>
  <c r="BD315" i="4"/>
  <c r="BC315" i="4"/>
  <c r="BB315" i="4"/>
  <c r="K315" i="4"/>
  <c r="I315" i="4"/>
  <c r="G315" i="4"/>
  <c r="BA315" i="4" s="1"/>
  <c r="BE314" i="4"/>
  <c r="BD314" i="4"/>
  <c r="BC314" i="4"/>
  <c r="BB314" i="4"/>
  <c r="K314" i="4"/>
  <c r="I314" i="4"/>
  <c r="G314" i="4"/>
  <c r="BA314" i="4" s="1"/>
  <c r="BE310" i="4"/>
  <c r="BD310" i="4"/>
  <c r="BC310" i="4"/>
  <c r="BB310" i="4"/>
  <c r="K310" i="4"/>
  <c r="I310" i="4"/>
  <c r="G310" i="4"/>
  <c r="BA310" i="4" s="1"/>
  <c r="BE308" i="4"/>
  <c r="BD308" i="4"/>
  <c r="BC308" i="4"/>
  <c r="BB308" i="4"/>
  <c r="BA308" i="4"/>
  <c r="K308" i="4"/>
  <c r="I308" i="4"/>
  <c r="G308" i="4"/>
  <c r="BE306" i="4"/>
  <c r="BD306" i="4"/>
  <c r="BC306" i="4"/>
  <c r="BB306" i="4"/>
  <c r="BA306" i="4"/>
  <c r="K306" i="4"/>
  <c r="I306" i="4"/>
  <c r="G306" i="4"/>
  <c r="BE304" i="4"/>
  <c r="BD304" i="4"/>
  <c r="BC304" i="4"/>
  <c r="BB304" i="4"/>
  <c r="K304" i="4"/>
  <c r="I304" i="4"/>
  <c r="G304" i="4"/>
  <c r="BA304" i="4" s="1"/>
  <c r="BE302" i="4"/>
  <c r="BD302" i="4"/>
  <c r="BC302" i="4"/>
  <c r="BB302" i="4"/>
  <c r="BA302" i="4"/>
  <c r="K302" i="4"/>
  <c r="I302" i="4"/>
  <c r="G302" i="4"/>
  <c r="BE298" i="4"/>
  <c r="BD298" i="4"/>
  <c r="BC298" i="4"/>
  <c r="BB298" i="4"/>
  <c r="K298" i="4"/>
  <c r="I298" i="4"/>
  <c r="G298" i="4"/>
  <c r="BA298" i="4" s="1"/>
  <c r="B14" i="3"/>
  <c r="A14" i="3"/>
  <c r="BE332" i="4"/>
  <c r="I14" i="3" s="1"/>
  <c r="BD332" i="4"/>
  <c r="H14" i="3" s="1"/>
  <c r="BC332" i="4"/>
  <c r="G14" i="3" s="1"/>
  <c r="BB332" i="4"/>
  <c r="F14" i="3" s="1"/>
  <c r="K332" i="4"/>
  <c r="I332" i="4"/>
  <c r="G332" i="4"/>
  <c r="BE293" i="4"/>
  <c r="BD293" i="4"/>
  <c r="BC293" i="4"/>
  <c r="BB293" i="4"/>
  <c r="K293" i="4"/>
  <c r="I293" i="4"/>
  <c r="G293" i="4"/>
  <c r="BA293" i="4" s="1"/>
  <c r="BE289" i="4"/>
  <c r="BD289" i="4"/>
  <c r="BC289" i="4"/>
  <c r="BB289" i="4"/>
  <c r="K289" i="4"/>
  <c r="I289" i="4"/>
  <c r="G289" i="4"/>
  <c r="BA289" i="4" s="1"/>
  <c r="BE287" i="4"/>
  <c r="BD287" i="4"/>
  <c r="BC287" i="4"/>
  <c r="BB287" i="4"/>
  <c r="K287" i="4"/>
  <c r="I287" i="4"/>
  <c r="G287" i="4"/>
  <c r="BA287" i="4" s="1"/>
  <c r="BE284" i="4"/>
  <c r="BD284" i="4"/>
  <c r="BC284" i="4"/>
  <c r="BB284" i="4"/>
  <c r="K284" i="4"/>
  <c r="I284" i="4"/>
  <c r="G284" i="4"/>
  <c r="BA284" i="4" s="1"/>
  <c r="BE273" i="4"/>
  <c r="BD273" i="4"/>
  <c r="BC273" i="4"/>
  <c r="BB273" i="4"/>
  <c r="K273" i="4"/>
  <c r="I273" i="4"/>
  <c r="G273" i="4"/>
  <c r="BA273" i="4" s="1"/>
  <c r="BE269" i="4"/>
  <c r="BD269" i="4"/>
  <c r="BC269" i="4"/>
  <c r="BB269" i="4"/>
  <c r="K269" i="4"/>
  <c r="I269" i="4"/>
  <c r="G269" i="4"/>
  <c r="BA269" i="4" s="1"/>
  <c r="BE250" i="4"/>
  <c r="BD250" i="4"/>
  <c r="BC250" i="4"/>
  <c r="BB250" i="4"/>
  <c r="K250" i="4"/>
  <c r="I250" i="4"/>
  <c r="G250" i="4"/>
  <c r="BA250" i="4" s="1"/>
  <c r="BE249" i="4"/>
  <c r="BD249" i="4"/>
  <c r="BC249" i="4"/>
  <c r="BB249" i="4"/>
  <c r="K249" i="4"/>
  <c r="I249" i="4"/>
  <c r="G249" i="4"/>
  <c r="BA249" i="4" s="1"/>
  <c r="BE236" i="4"/>
  <c r="BD236" i="4"/>
  <c r="BD296" i="4" s="1"/>
  <c r="H13" i="3" s="1"/>
  <c r="BC236" i="4"/>
  <c r="BB236" i="4"/>
  <c r="BB296" i="4" s="1"/>
  <c r="F13" i="3" s="1"/>
  <c r="K236" i="4"/>
  <c r="K296" i="4" s="1"/>
  <c r="I236" i="4"/>
  <c r="G236" i="4"/>
  <c r="BA236" i="4" s="1"/>
  <c r="BA296" i="4" s="1"/>
  <c r="E13" i="3" s="1"/>
  <c r="B13" i="3"/>
  <c r="A13" i="3"/>
  <c r="BE296" i="4"/>
  <c r="I13" i="3" s="1"/>
  <c r="BC296" i="4"/>
  <c r="G13" i="3" s="1"/>
  <c r="I296" i="4"/>
  <c r="BE225" i="4"/>
  <c r="BD225" i="4"/>
  <c r="BC225" i="4"/>
  <c r="BB225" i="4"/>
  <c r="BA225" i="4"/>
  <c r="K225" i="4"/>
  <c r="I225" i="4"/>
  <c r="G225" i="4"/>
  <c r="BE209" i="4"/>
  <c r="BD209" i="4"/>
  <c r="BC209" i="4"/>
  <c r="BB209" i="4"/>
  <c r="BA209" i="4"/>
  <c r="K209" i="4"/>
  <c r="I209" i="4"/>
  <c r="G209" i="4"/>
  <c r="BE201" i="4"/>
  <c r="BD201" i="4"/>
  <c r="BC201" i="4"/>
  <c r="BB201" i="4"/>
  <c r="BA201" i="4"/>
  <c r="K201" i="4"/>
  <c r="I201" i="4"/>
  <c r="G201" i="4"/>
  <c r="BE199" i="4"/>
  <c r="BE234" i="4" s="1"/>
  <c r="I12" i="3" s="1"/>
  <c r="BD199" i="4"/>
  <c r="BC199" i="4"/>
  <c r="BC234" i="4" s="1"/>
  <c r="G12" i="3" s="1"/>
  <c r="BB199" i="4"/>
  <c r="BA199" i="4"/>
  <c r="BA234" i="4" s="1"/>
  <c r="E12" i="3" s="1"/>
  <c r="K199" i="4"/>
  <c r="I199" i="4"/>
  <c r="I234" i="4" s="1"/>
  <c r="G199" i="4"/>
  <c r="B12" i="3"/>
  <c r="A12" i="3"/>
  <c r="BD234" i="4"/>
  <c r="H12" i="3" s="1"/>
  <c r="BB234" i="4"/>
  <c r="F12" i="3" s="1"/>
  <c r="K234" i="4"/>
  <c r="G234" i="4"/>
  <c r="BE195" i="4"/>
  <c r="BD195" i="4"/>
  <c r="BC195" i="4"/>
  <c r="BB195" i="4"/>
  <c r="K195" i="4"/>
  <c r="I195" i="4"/>
  <c r="G195" i="4"/>
  <c r="BA195" i="4" s="1"/>
  <c r="BE193" i="4"/>
  <c r="BD193" i="4"/>
  <c r="BC193" i="4"/>
  <c r="BB193" i="4"/>
  <c r="K193" i="4"/>
  <c r="I193" i="4"/>
  <c r="G193" i="4"/>
  <c r="BA193" i="4" s="1"/>
  <c r="BE190" i="4"/>
  <c r="BD190" i="4"/>
  <c r="BD197" i="4" s="1"/>
  <c r="H11" i="3" s="1"/>
  <c r="BC190" i="4"/>
  <c r="BB190" i="4"/>
  <c r="BB197" i="4" s="1"/>
  <c r="F11" i="3" s="1"/>
  <c r="K190" i="4"/>
  <c r="K197" i="4" s="1"/>
  <c r="I190" i="4"/>
  <c r="G190" i="4"/>
  <c r="BA190" i="4" s="1"/>
  <c r="BA197" i="4" s="1"/>
  <c r="E11" i="3" s="1"/>
  <c r="B11" i="3"/>
  <c r="A11" i="3"/>
  <c r="BE197" i="4"/>
  <c r="I11" i="3" s="1"/>
  <c r="BC197" i="4"/>
  <c r="G11" i="3" s="1"/>
  <c r="I197" i="4"/>
  <c r="BE186" i="4"/>
  <c r="BD186" i="4"/>
  <c r="BC186" i="4"/>
  <c r="BB186" i="4"/>
  <c r="BA186" i="4"/>
  <c r="K186" i="4"/>
  <c r="I186" i="4"/>
  <c r="G186" i="4"/>
  <c r="BE183" i="4"/>
  <c r="BD183" i="4"/>
  <c r="BC183" i="4"/>
  <c r="BB183" i="4"/>
  <c r="BA183" i="4"/>
  <c r="K183" i="4"/>
  <c r="I183" i="4"/>
  <c r="G183" i="4"/>
  <c r="BE178" i="4"/>
  <c r="BD178" i="4"/>
  <c r="BC178" i="4"/>
  <c r="BB178" i="4"/>
  <c r="BA178" i="4"/>
  <c r="K178" i="4"/>
  <c r="I178" i="4"/>
  <c r="G178" i="4"/>
  <c r="BE176" i="4"/>
  <c r="BD176" i="4"/>
  <c r="BC176" i="4"/>
  <c r="BB176" i="4"/>
  <c r="BA176" i="4"/>
  <c r="K176" i="4"/>
  <c r="I176" i="4"/>
  <c r="G176" i="4"/>
  <c r="BE175" i="4"/>
  <c r="BD175" i="4"/>
  <c r="BC175" i="4"/>
  <c r="BB175" i="4"/>
  <c r="BA175" i="4"/>
  <c r="K175" i="4"/>
  <c r="I175" i="4"/>
  <c r="G175" i="4"/>
  <c r="BE170" i="4"/>
  <c r="BD170" i="4"/>
  <c r="BC170" i="4"/>
  <c r="BB170" i="4"/>
  <c r="BA170" i="4"/>
  <c r="K170" i="4"/>
  <c r="I170" i="4"/>
  <c r="G170" i="4"/>
  <c r="BE165" i="4"/>
  <c r="BD165" i="4"/>
  <c r="BC165" i="4"/>
  <c r="BB165" i="4"/>
  <c r="BA165" i="4"/>
  <c r="K165" i="4"/>
  <c r="I165" i="4"/>
  <c r="G165" i="4"/>
  <c r="BE163" i="4"/>
  <c r="BD163" i="4"/>
  <c r="BC163" i="4"/>
  <c r="BB163" i="4"/>
  <c r="BA163" i="4"/>
  <c r="K163" i="4"/>
  <c r="I163" i="4"/>
  <c r="G163" i="4"/>
  <c r="BE160" i="4"/>
  <c r="BD160" i="4"/>
  <c r="BC160" i="4"/>
  <c r="BB160" i="4"/>
  <c r="BA160" i="4"/>
  <c r="K160" i="4"/>
  <c r="I160" i="4"/>
  <c r="G160" i="4"/>
  <c r="BE159" i="4"/>
  <c r="BD159" i="4"/>
  <c r="BC159" i="4"/>
  <c r="BB159" i="4"/>
  <c r="BA159" i="4"/>
  <c r="K159" i="4"/>
  <c r="I159" i="4"/>
  <c r="G159" i="4"/>
  <c r="BE157" i="4"/>
  <c r="BD157" i="4"/>
  <c r="BC157" i="4"/>
  <c r="BB157" i="4"/>
  <c r="BA157" i="4"/>
  <c r="K157" i="4"/>
  <c r="I157" i="4"/>
  <c r="G157" i="4"/>
  <c r="BE155" i="4"/>
  <c r="BD155" i="4"/>
  <c r="BC155" i="4"/>
  <c r="BB155" i="4"/>
  <c r="BA155" i="4"/>
  <c r="K155" i="4"/>
  <c r="I155" i="4"/>
  <c r="G155" i="4"/>
  <c r="BE154" i="4"/>
  <c r="BE188" i="4" s="1"/>
  <c r="I10" i="3" s="1"/>
  <c r="BD154" i="4"/>
  <c r="BC154" i="4"/>
  <c r="BC188" i="4" s="1"/>
  <c r="G10" i="3" s="1"/>
  <c r="BB154" i="4"/>
  <c r="BA154" i="4"/>
  <c r="BA188" i="4" s="1"/>
  <c r="E10" i="3" s="1"/>
  <c r="K154" i="4"/>
  <c r="I154" i="4"/>
  <c r="I188" i="4" s="1"/>
  <c r="G154" i="4"/>
  <c r="B10" i="3"/>
  <c r="A10" i="3"/>
  <c r="BD188" i="4"/>
  <c r="H10" i="3" s="1"/>
  <c r="BB188" i="4"/>
  <c r="F10" i="3" s="1"/>
  <c r="K188" i="4"/>
  <c r="G188" i="4"/>
  <c r="BE150" i="4"/>
  <c r="BD150" i="4"/>
  <c r="BC150" i="4"/>
  <c r="BB150" i="4"/>
  <c r="K150" i="4"/>
  <c r="I150" i="4"/>
  <c r="G150" i="4"/>
  <c r="BA150" i="4" s="1"/>
  <c r="BE148" i="4"/>
  <c r="BD148" i="4"/>
  <c r="BC148" i="4"/>
  <c r="BB148" i="4"/>
  <c r="K148" i="4"/>
  <c r="I148" i="4"/>
  <c r="G148" i="4"/>
  <c r="BA148" i="4" s="1"/>
  <c r="BE146" i="4"/>
  <c r="BD146" i="4"/>
  <c r="BC146" i="4"/>
  <c r="BB146" i="4"/>
  <c r="K146" i="4"/>
  <c r="I146" i="4"/>
  <c r="G146" i="4"/>
  <c r="BA146" i="4" s="1"/>
  <c r="BE143" i="4"/>
  <c r="BD143" i="4"/>
  <c r="BC143" i="4"/>
  <c r="BB143" i="4"/>
  <c r="K143" i="4"/>
  <c r="I143" i="4"/>
  <c r="G143" i="4"/>
  <c r="BA143" i="4" s="1"/>
  <c r="BE136" i="4"/>
  <c r="BD136" i="4"/>
  <c r="BC136" i="4"/>
  <c r="BB136" i="4"/>
  <c r="K136" i="4"/>
  <c r="I136" i="4"/>
  <c r="G136" i="4"/>
  <c r="BA136" i="4" s="1"/>
  <c r="BE134" i="4"/>
  <c r="BD134" i="4"/>
  <c r="BC134" i="4"/>
  <c r="BB134" i="4"/>
  <c r="K134" i="4"/>
  <c r="I134" i="4"/>
  <c r="G134" i="4"/>
  <c r="BA134" i="4" s="1"/>
  <c r="BE133" i="4"/>
  <c r="BD133" i="4"/>
  <c r="BC133" i="4"/>
  <c r="BB133" i="4"/>
  <c r="K133" i="4"/>
  <c r="I133" i="4"/>
  <c r="G133" i="4"/>
  <c r="BA133" i="4" s="1"/>
  <c r="BE130" i="4"/>
  <c r="BD130" i="4"/>
  <c r="BC130" i="4"/>
  <c r="BB130" i="4"/>
  <c r="K130" i="4"/>
  <c r="I130" i="4"/>
  <c r="G130" i="4"/>
  <c r="BA130" i="4" s="1"/>
  <c r="BE127" i="4"/>
  <c r="BD127" i="4"/>
  <c r="BC127" i="4"/>
  <c r="BB127" i="4"/>
  <c r="K127" i="4"/>
  <c r="I127" i="4"/>
  <c r="G127" i="4"/>
  <c r="BA127" i="4" s="1"/>
  <c r="BE124" i="4"/>
  <c r="BD124" i="4"/>
  <c r="BC124" i="4"/>
  <c r="BB124" i="4"/>
  <c r="K124" i="4"/>
  <c r="I124" i="4"/>
  <c r="G124" i="4"/>
  <c r="BA124" i="4" s="1"/>
  <c r="BE121" i="4"/>
  <c r="BD121" i="4"/>
  <c r="BC121" i="4"/>
  <c r="BB121" i="4"/>
  <c r="K121" i="4"/>
  <c r="I121" i="4"/>
  <c r="G121" i="4"/>
  <c r="BA121" i="4" s="1"/>
  <c r="BE117" i="4"/>
  <c r="BD117" i="4"/>
  <c r="BC117" i="4"/>
  <c r="BB117" i="4"/>
  <c r="K117" i="4"/>
  <c r="I117" i="4"/>
  <c r="G117" i="4"/>
  <c r="BA117" i="4" s="1"/>
  <c r="BE115" i="4"/>
  <c r="BD115" i="4"/>
  <c r="BC115" i="4"/>
  <c r="BB115" i="4"/>
  <c r="K115" i="4"/>
  <c r="I115" i="4"/>
  <c r="G115" i="4"/>
  <c r="BA115" i="4" s="1"/>
  <c r="BE113" i="4"/>
  <c r="BD113" i="4"/>
  <c r="BC113" i="4"/>
  <c r="BB113" i="4"/>
  <c r="K113" i="4"/>
  <c r="I113" i="4"/>
  <c r="G113" i="4"/>
  <c r="BA113" i="4" s="1"/>
  <c r="BE112" i="4"/>
  <c r="BD112" i="4"/>
  <c r="BC112" i="4"/>
  <c r="BB112" i="4"/>
  <c r="K112" i="4"/>
  <c r="I112" i="4"/>
  <c r="G112" i="4"/>
  <c r="BA112" i="4" s="1"/>
  <c r="BE107" i="4"/>
  <c r="BD107" i="4"/>
  <c r="BC107" i="4"/>
  <c r="BB107" i="4"/>
  <c r="K107" i="4"/>
  <c r="I107" i="4"/>
  <c r="G107" i="4"/>
  <c r="BA107" i="4" s="1"/>
  <c r="BE106" i="4"/>
  <c r="BD106" i="4"/>
  <c r="BC106" i="4"/>
  <c r="BB106" i="4"/>
  <c r="K106" i="4"/>
  <c r="I106" i="4"/>
  <c r="G106" i="4"/>
  <c r="BA106" i="4" s="1"/>
  <c r="BE103" i="4"/>
  <c r="BD103" i="4"/>
  <c r="BC103" i="4"/>
  <c r="BB103" i="4"/>
  <c r="K103" i="4"/>
  <c r="I103" i="4"/>
  <c r="G103" i="4"/>
  <c r="BA103" i="4" s="1"/>
  <c r="BE102" i="4"/>
  <c r="BD102" i="4"/>
  <c r="BC102" i="4"/>
  <c r="BB102" i="4"/>
  <c r="K102" i="4"/>
  <c r="I102" i="4"/>
  <c r="G102" i="4"/>
  <c r="BA102" i="4" s="1"/>
  <c r="BE101" i="4"/>
  <c r="BD101" i="4"/>
  <c r="BC101" i="4"/>
  <c r="BB101" i="4"/>
  <c r="K101" i="4"/>
  <c r="I101" i="4"/>
  <c r="G101" i="4"/>
  <c r="BA101" i="4" s="1"/>
  <c r="BE100" i="4"/>
  <c r="BD100" i="4"/>
  <c r="BC100" i="4"/>
  <c r="BB100" i="4"/>
  <c r="K100" i="4"/>
  <c r="I100" i="4"/>
  <c r="G100" i="4"/>
  <c r="BA100" i="4" s="1"/>
  <c r="BE99" i="4"/>
  <c r="BD99" i="4"/>
  <c r="BC99" i="4"/>
  <c r="BB99" i="4"/>
  <c r="K99" i="4"/>
  <c r="I99" i="4"/>
  <c r="G99" i="4"/>
  <c r="BA99" i="4" s="1"/>
  <c r="BE97" i="4"/>
  <c r="BD97" i="4"/>
  <c r="BC97" i="4"/>
  <c r="BB97" i="4"/>
  <c r="K97" i="4"/>
  <c r="I97" i="4"/>
  <c r="G97" i="4"/>
  <c r="BA97" i="4" s="1"/>
  <c r="BA152" i="4" s="1"/>
  <c r="E9" i="3" s="1"/>
  <c r="BE96" i="4"/>
  <c r="BD96" i="4"/>
  <c r="BC96" i="4"/>
  <c r="BB96" i="4"/>
  <c r="BA96" i="4"/>
  <c r="K96" i="4"/>
  <c r="I96" i="4"/>
  <c r="G96" i="4"/>
  <c r="BE95" i="4"/>
  <c r="BD95" i="4"/>
  <c r="BC95" i="4"/>
  <c r="BB95" i="4"/>
  <c r="BA95" i="4"/>
  <c r="K95" i="4"/>
  <c r="I95" i="4"/>
  <c r="G95" i="4"/>
  <c r="BE93" i="4"/>
  <c r="BD93" i="4"/>
  <c r="BC93" i="4"/>
  <c r="BB93" i="4"/>
  <c r="BA93" i="4"/>
  <c r="K93" i="4"/>
  <c r="I93" i="4"/>
  <c r="G93" i="4"/>
  <c r="BE80" i="4"/>
  <c r="BD80" i="4"/>
  <c r="BC80" i="4"/>
  <c r="BB80" i="4"/>
  <c r="BA80" i="4"/>
  <c r="K80" i="4"/>
  <c r="I80" i="4"/>
  <c r="G80" i="4"/>
  <c r="BE72" i="4"/>
  <c r="BD72" i="4"/>
  <c r="BC72" i="4"/>
  <c r="BB72" i="4"/>
  <c r="BA72" i="4"/>
  <c r="K72" i="4"/>
  <c r="I72" i="4"/>
  <c r="G72" i="4"/>
  <c r="BE70" i="4"/>
  <c r="BD70" i="4"/>
  <c r="BC70" i="4"/>
  <c r="BB70" i="4"/>
  <c r="BA70" i="4"/>
  <c r="K70" i="4"/>
  <c r="I70" i="4"/>
  <c r="G70" i="4"/>
  <c r="B9" i="3"/>
  <c r="A9" i="3"/>
  <c r="BE152" i="4"/>
  <c r="I9" i="3" s="1"/>
  <c r="BD152" i="4"/>
  <c r="H9" i="3" s="1"/>
  <c r="BC152" i="4"/>
  <c r="G9" i="3" s="1"/>
  <c r="BB152" i="4"/>
  <c r="F9" i="3" s="1"/>
  <c r="K152" i="4"/>
  <c r="I152" i="4"/>
  <c r="G152" i="4"/>
  <c r="BE65" i="4"/>
  <c r="BD65" i="4"/>
  <c r="BC65" i="4"/>
  <c r="BB65" i="4"/>
  <c r="K65" i="4"/>
  <c r="I65" i="4"/>
  <c r="G65" i="4"/>
  <c r="BA65" i="4" s="1"/>
  <c r="BE64" i="4"/>
  <c r="BD64" i="4"/>
  <c r="BC64" i="4"/>
  <c r="BB64" i="4"/>
  <c r="K64" i="4"/>
  <c r="I64" i="4"/>
  <c r="G64" i="4"/>
  <c r="BA64" i="4" s="1"/>
  <c r="BE63" i="4"/>
  <c r="BD63" i="4"/>
  <c r="BC63" i="4"/>
  <c r="BB63" i="4"/>
  <c r="K63" i="4"/>
  <c r="I63" i="4"/>
  <c r="G63" i="4"/>
  <c r="BA63" i="4" s="1"/>
  <c r="BE58" i="4"/>
  <c r="BD58" i="4"/>
  <c r="BC58" i="4"/>
  <c r="BB58" i="4"/>
  <c r="K58" i="4"/>
  <c r="I58" i="4"/>
  <c r="G58" i="4"/>
  <c r="BA58" i="4" s="1"/>
  <c r="BE53" i="4"/>
  <c r="BD53" i="4"/>
  <c r="BC53" i="4"/>
  <c r="BB53" i="4"/>
  <c r="K53" i="4"/>
  <c r="I53" i="4"/>
  <c r="G53" i="4"/>
  <c r="BA53" i="4" s="1"/>
  <c r="BE51" i="4"/>
  <c r="BD51" i="4"/>
  <c r="BC51" i="4"/>
  <c r="BB51" i="4"/>
  <c r="K51" i="4"/>
  <c r="I51" i="4"/>
  <c r="G51" i="4"/>
  <c r="BA51" i="4" s="1"/>
  <c r="BE49" i="4"/>
  <c r="BD49" i="4"/>
  <c r="BC49" i="4"/>
  <c r="BB49" i="4"/>
  <c r="K49" i="4"/>
  <c r="I49" i="4"/>
  <c r="G49" i="4"/>
  <c r="BA49" i="4" s="1"/>
  <c r="BE47" i="4"/>
  <c r="BD47" i="4"/>
  <c r="BC47" i="4"/>
  <c r="BB47" i="4"/>
  <c r="K47" i="4"/>
  <c r="I47" i="4"/>
  <c r="G47" i="4"/>
  <c r="BA47" i="4" s="1"/>
  <c r="B8" i="3"/>
  <c r="A8" i="3"/>
  <c r="BE68" i="4"/>
  <c r="I8" i="3" s="1"/>
  <c r="BD68" i="4"/>
  <c r="H8" i="3" s="1"/>
  <c r="BC68" i="4"/>
  <c r="G8" i="3" s="1"/>
  <c r="BB68" i="4"/>
  <c r="F8" i="3" s="1"/>
  <c r="K68" i="4"/>
  <c r="I68" i="4"/>
  <c r="G68" i="4"/>
  <c r="BE44" i="4"/>
  <c r="BD44" i="4"/>
  <c r="BC44" i="4"/>
  <c r="BB44" i="4"/>
  <c r="K44" i="4"/>
  <c r="I44" i="4"/>
  <c r="G44" i="4"/>
  <c r="BA44" i="4" s="1"/>
  <c r="BE42" i="4"/>
  <c r="BD42" i="4"/>
  <c r="BC42" i="4"/>
  <c r="BB42" i="4"/>
  <c r="K42" i="4"/>
  <c r="I42" i="4"/>
  <c r="G42" i="4"/>
  <c r="BA42" i="4" s="1"/>
  <c r="BA45" i="4" s="1"/>
  <c r="E7" i="3" s="1"/>
  <c r="BE41" i="4"/>
  <c r="BD41" i="4"/>
  <c r="BC41" i="4"/>
  <c r="BB41" i="4"/>
  <c r="BA41" i="4"/>
  <c r="K41" i="4"/>
  <c r="I41" i="4"/>
  <c r="G41" i="4"/>
  <c r="BE37" i="4"/>
  <c r="BD37" i="4"/>
  <c r="BC37" i="4"/>
  <c r="BB37" i="4"/>
  <c r="BA37" i="4"/>
  <c r="K37" i="4"/>
  <c r="I37" i="4"/>
  <c r="G37" i="4"/>
  <c r="BE35" i="4"/>
  <c r="BD35" i="4"/>
  <c r="BC35" i="4"/>
  <c r="BB35" i="4"/>
  <c r="BA35" i="4"/>
  <c r="K35" i="4"/>
  <c r="I35" i="4"/>
  <c r="G35" i="4"/>
  <c r="BE32" i="4"/>
  <c r="BD32" i="4"/>
  <c r="BC32" i="4"/>
  <c r="BB32" i="4"/>
  <c r="BA32" i="4"/>
  <c r="K32" i="4"/>
  <c r="I32" i="4"/>
  <c r="G32" i="4"/>
  <c r="BE31" i="4"/>
  <c r="BD31" i="4"/>
  <c r="BC31" i="4"/>
  <c r="BB31" i="4"/>
  <c r="BA31" i="4"/>
  <c r="K31" i="4"/>
  <c r="I31" i="4"/>
  <c r="G31" i="4"/>
  <c r="BE30" i="4"/>
  <c r="BD30" i="4"/>
  <c r="BC30" i="4"/>
  <c r="BB30" i="4"/>
  <c r="BA30" i="4"/>
  <c r="K30" i="4"/>
  <c r="I30" i="4"/>
  <c r="G30" i="4"/>
  <c r="BE25" i="4"/>
  <c r="BD25" i="4"/>
  <c r="BC25" i="4"/>
  <c r="BB25" i="4"/>
  <c r="BA25" i="4"/>
  <c r="K25" i="4"/>
  <c r="I25" i="4"/>
  <c r="G25" i="4"/>
  <c r="BE24" i="4"/>
  <c r="BD24" i="4"/>
  <c r="BC24" i="4"/>
  <c r="BB24" i="4"/>
  <c r="BA24" i="4"/>
  <c r="K24" i="4"/>
  <c r="I24" i="4"/>
  <c r="G24" i="4"/>
  <c r="BE21" i="4"/>
  <c r="BD21" i="4"/>
  <c r="BC21" i="4"/>
  <c r="BB21" i="4"/>
  <c r="BA21" i="4"/>
  <c r="K21" i="4"/>
  <c r="I21" i="4"/>
  <c r="G21" i="4"/>
  <c r="BE20" i="4"/>
  <c r="BD20" i="4"/>
  <c r="BC20" i="4"/>
  <c r="BB20" i="4"/>
  <c r="BA20" i="4"/>
  <c r="K20" i="4"/>
  <c r="I20" i="4"/>
  <c r="G20" i="4"/>
  <c r="BE16" i="4"/>
  <c r="BD16" i="4"/>
  <c r="BC16" i="4"/>
  <c r="BB16" i="4"/>
  <c r="BA16" i="4"/>
  <c r="K16" i="4"/>
  <c r="I16" i="4"/>
  <c r="G16" i="4"/>
  <c r="BE15" i="4"/>
  <c r="BD15" i="4"/>
  <c r="BC15" i="4"/>
  <c r="BB15" i="4"/>
  <c r="BA15" i="4"/>
  <c r="K15" i="4"/>
  <c r="I15" i="4"/>
  <c r="G15" i="4"/>
  <c r="BE11" i="4"/>
  <c r="BD11" i="4"/>
  <c r="BC11" i="4"/>
  <c r="BB11" i="4"/>
  <c r="BA11" i="4"/>
  <c r="K11" i="4"/>
  <c r="I11" i="4"/>
  <c r="G11" i="4"/>
  <c r="BE10" i="4"/>
  <c r="BD10" i="4"/>
  <c r="BC10" i="4"/>
  <c r="BB10" i="4"/>
  <c r="BA10" i="4"/>
  <c r="K10" i="4"/>
  <c r="I10" i="4"/>
  <c r="G10" i="4"/>
  <c r="BE8" i="4"/>
  <c r="BD8" i="4"/>
  <c r="BC8" i="4"/>
  <c r="BB8" i="4"/>
  <c r="BA8" i="4"/>
  <c r="K8" i="4"/>
  <c r="I8" i="4"/>
  <c r="G8" i="4"/>
  <c r="B7" i="3"/>
  <c r="A7" i="3"/>
  <c r="BE45" i="4"/>
  <c r="I7" i="3" s="1"/>
  <c r="BD45" i="4"/>
  <c r="H7" i="3" s="1"/>
  <c r="BC45" i="4"/>
  <c r="G7" i="3" s="1"/>
  <c r="BB45" i="4"/>
  <c r="F7" i="3" s="1"/>
  <c r="K45" i="4"/>
  <c r="I45" i="4"/>
  <c r="G45" i="4"/>
  <c r="E4" i="4"/>
  <c r="F3" i="4"/>
  <c r="G23" i="2"/>
  <c r="C33" i="2"/>
  <c r="F33" i="2" s="1"/>
  <c r="C31" i="2"/>
  <c r="G7" i="2"/>
  <c r="H133" i="1"/>
  <c r="J115" i="1"/>
  <c r="I115" i="1"/>
  <c r="H115" i="1"/>
  <c r="G115" i="1"/>
  <c r="F115" i="1"/>
  <c r="H71" i="1"/>
  <c r="G71" i="1"/>
  <c r="I70" i="1"/>
  <c r="F70" i="1" s="1"/>
  <c r="I69" i="1"/>
  <c r="F69" i="1" s="1"/>
  <c r="I68" i="1"/>
  <c r="F68" i="1" s="1"/>
  <c r="I67" i="1"/>
  <c r="F67" i="1" s="1"/>
  <c r="I66" i="1"/>
  <c r="F66" i="1" s="1"/>
  <c r="I65" i="1"/>
  <c r="F65" i="1" s="1"/>
  <c r="I64" i="1"/>
  <c r="F64" i="1" s="1"/>
  <c r="I63" i="1"/>
  <c r="F63" i="1" s="1"/>
  <c r="I62" i="1"/>
  <c r="F62" i="1" s="1"/>
  <c r="I61" i="1"/>
  <c r="F61" i="1" s="1"/>
  <c r="I60" i="1"/>
  <c r="F60" i="1" s="1"/>
  <c r="I59" i="1"/>
  <c r="F59" i="1" s="1"/>
  <c r="I58" i="1"/>
  <c r="F58" i="1" s="1"/>
  <c r="I57" i="1"/>
  <c r="F57" i="1" s="1"/>
  <c r="I56" i="1"/>
  <c r="F56" i="1" s="1"/>
  <c r="I55" i="1"/>
  <c r="F55" i="1" s="1"/>
  <c r="I54" i="1"/>
  <c r="F54" i="1" s="1"/>
  <c r="H53" i="1"/>
  <c r="G53" i="1"/>
  <c r="H47" i="1"/>
  <c r="G47" i="1"/>
  <c r="I46" i="1"/>
  <c r="F46" i="1" s="1"/>
  <c r="I45" i="1"/>
  <c r="F45" i="1" s="1"/>
  <c r="I44" i="1"/>
  <c r="F44" i="1" s="1"/>
  <c r="I43" i="1"/>
  <c r="F43" i="1" s="1"/>
  <c r="I42" i="1"/>
  <c r="F42" i="1" s="1"/>
  <c r="I41" i="1"/>
  <c r="F41" i="1" s="1"/>
  <c r="I40" i="1"/>
  <c r="F40" i="1" s="1"/>
  <c r="I39" i="1"/>
  <c r="F39" i="1" s="1"/>
  <c r="I38" i="1"/>
  <c r="F38" i="1" s="1"/>
  <c r="I37" i="1"/>
  <c r="F37" i="1" s="1"/>
  <c r="I36" i="1"/>
  <c r="F36" i="1" s="1"/>
  <c r="I35" i="1"/>
  <c r="F35" i="1" s="1"/>
  <c r="I34" i="1"/>
  <c r="F34" i="1" s="1"/>
  <c r="I33" i="1"/>
  <c r="F33" i="1" s="1"/>
  <c r="I32" i="1"/>
  <c r="F32" i="1" s="1"/>
  <c r="I31" i="1"/>
  <c r="F31" i="1" s="1"/>
  <c r="I30" i="1"/>
  <c r="F30" i="1" s="1"/>
  <c r="H29" i="1"/>
  <c r="G29" i="1"/>
  <c r="D22" i="1"/>
  <c r="I21" i="1"/>
  <c r="I22" i="1" s="1"/>
  <c r="D20" i="1"/>
  <c r="I19" i="1"/>
  <c r="I2" i="1"/>
  <c r="G22" i="50" l="1"/>
  <c r="C19" i="50"/>
  <c r="C22" i="50" s="1"/>
  <c r="C23" i="50" s="1"/>
  <c r="F30" i="50" s="1"/>
  <c r="G22" i="47"/>
  <c r="BB51" i="49"/>
  <c r="F7" i="48" s="1"/>
  <c r="F8" i="48" s="1"/>
  <c r="C16" i="47" s="1"/>
  <c r="C19" i="47" s="1"/>
  <c r="C22" i="47" s="1"/>
  <c r="C23" i="47" s="1"/>
  <c r="F30" i="47" s="1"/>
  <c r="G22" i="44"/>
  <c r="C23" i="44"/>
  <c r="F30" i="44" s="1"/>
  <c r="G22" i="41"/>
  <c r="C19" i="41"/>
  <c r="C22" i="41" s="1"/>
  <c r="C23" i="41" s="1"/>
  <c r="F30" i="41" s="1"/>
  <c r="C19" i="38"/>
  <c r="C22" i="38" s="1"/>
  <c r="G22" i="38"/>
  <c r="C23" i="38"/>
  <c r="F30" i="38" s="1"/>
  <c r="G22" i="35"/>
  <c r="C19" i="35"/>
  <c r="C22" i="35" s="1"/>
  <c r="C23" i="35" s="1"/>
  <c r="F30" i="35" s="1"/>
  <c r="F31" i="35" s="1"/>
  <c r="G22" i="32"/>
  <c r="BA145" i="34"/>
  <c r="E9" i="33" s="1"/>
  <c r="BA170" i="34"/>
  <c r="E11" i="33" s="1"/>
  <c r="BB192" i="34"/>
  <c r="F15" i="33" s="1"/>
  <c r="F17" i="33" s="1"/>
  <c r="C16" i="32" s="1"/>
  <c r="C19" i="29"/>
  <c r="C22" i="29" s="1"/>
  <c r="G22" i="29"/>
  <c r="C23" i="29"/>
  <c r="F30" i="29" s="1"/>
  <c r="G22" i="26"/>
  <c r="C19" i="26"/>
  <c r="C22" i="26" s="1"/>
  <c r="C23" i="26" s="1"/>
  <c r="F30" i="26" s="1"/>
  <c r="F31" i="26" s="1"/>
  <c r="C19" i="23"/>
  <c r="C22" i="23" s="1"/>
  <c r="G22" i="23"/>
  <c r="C23" i="23"/>
  <c r="F30" i="23" s="1"/>
  <c r="F31" i="23" s="1"/>
  <c r="G22" i="20"/>
  <c r="C19" i="20"/>
  <c r="C22" i="20" s="1"/>
  <c r="C23" i="20" s="1"/>
  <c r="F30" i="20" s="1"/>
  <c r="F31" i="20" s="1"/>
  <c r="G22" i="17"/>
  <c r="C19" i="17"/>
  <c r="C22" i="17" s="1"/>
  <c r="C23" i="17" s="1"/>
  <c r="F30" i="17" s="1"/>
  <c r="F31" i="17" s="1"/>
  <c r="G22" i="14"/>
  <c r="C23" i="14"/>
  <c r="F30" i="14" s="1"/>
  <c r="G22" i="11"/>
  <c r="G34" i="12"/>
  <c r="C18" i="11" s="1"/>
  <c r="H34" i="12"/>
  <c r="C17" i="11" s="1"/>
  <c r="G45" i="13"/>
  <c r="G123" i="13"/>
  <c r="BA170" i="13"/>
  <c r="E11" i="12" s="1"/>
  <c r="BA250" i="13"/>
  <c r="E15" i="12" s="1"/>
  <c r="BA269" i="13"/>
  <c r="E17" i="12" s="1"/>
  <c r="BB293" i="13"/>
  <c r="F20" i="12" s="1"/>
  <c r="BB295" i="13"/>
  <c r="BB323" i="13" s="1"/>
  <c r="F21" i="12" s="1"/>
  <c r="G170" i="13"/>
  <c r="G217" i="13"/>
  <c r="G250" i="13"/>
  <c r="G269" i="13"/>
  <c r="G275" i="13"/>
  <c r="G406" i="13"/>
  <c r="BB434" i="13"/>
  <c r="F24" i="12" s="1"/>
  <c r="BB447" i="13"/>
  <c r="F25" i="12" s="1"/>
  <c r="BB483" i="13"/>
  <c r="F27" i="12" s="1"/>
  <c r="BB494" i="13"/>
  <c r="F28" i="12" s="1"/>
  <c r="BB525" i="13"/>
  <c r="F30" i="12" s="1"/>
  <c r="BB546" i="13"/>
  <c r="F31" i="12" s="1"/>
  <c r="BB583" i="13"/>
  <c r="F33" i="12" s="1"/>
  <c r="G22" i="8"/>
  <c r="H30" i="9"/>
  <c r="C17" i="8" s="1"/>
  <c r="BA59" i="10"/>
  <c r="E8" i="9" s="1"/>
  <c r="BA122" i="10"/>
  <c r="E10" i="9" s="1"/>
  <c r="BA171" i="10"/>
  <c r="E13" i="9" s="1"/>
  <c r="BA196" i="10"/>
  <c r="E15" i="9" s="1"/>
  <c r="G196" i="10"/>
  <c r="BB253" i="10"/>
  <c r="F20" i="9" s="1"/>
  <c r="BB341" i="10"/>
  <c r="F26" i="9" s="1"/>
  <c r="BB374" i="10"/>
  <c r="F28" i="9" s="1"/>
  <c r="G22" i="5"/>
  <c r="BA94" i="7"/>
  <c r="E9" i="6" s="1"/>
  <c r="BA139" i="7"/>
  <c r="E12" i="6" s="1"/>
  <c r="BA181" i="7"/>
  <c r="E14" i="6" s="1"/>
  <c r="G200" i="7"/>
  <c r="BB247" i="7"/>
  <c r="F20" i="6" s="1"/>
  <c r="BB335" i="7"/>
  <c r="F26" i="6" s="1"/>
  <c r="BB369" i="7"/>
  <c r="F28" i="6" s="1"/>
  <c r="E88" i="1"/>
  <c r="E99" i="1"/>
  <c r="E84" i="1"/>
  <c r="E80" i="1"/>
  <c r="E107" i="1"/>
  <c r="E95" i="1"/>
  <c r="E104" i="1"/>
  <c r="E82" i="1"/>
  <c r="E86" i="1"/>
  <c r="E110" i="1"/>
  <c r="E90" i="1"/>
  <c r="E97" i="1"/>
  <c r="E102" i="1"/>
  <c r="E114" i="1"/>
  <c r="E79" i="1"/>
  <c r="E81" i="1"/>
  <c r="E83" i="1"/>
  <c r="E85" i="1"/>
  <c r="E87" i="1"/>
  <c r="E109" i="1"/>
  <c r="E111" i="1"/>
  <c r="E89" i="1"/>
  <c r="E94" i="1"/>
  <c r="E96" i="1"/>
  <c r="E98" i="1"/>
  <c r="E100" i="1"/>
  <c r="E103" i="1"/>
  <c r="E106" i="1"/>
  <c r="E112" i="1"/>
  <c r="E105" i="1"/>
  <c r="E91" i="1"/>
  <c r="E108" i="1"/>
  <c r="E92" i="1"/>
  <c r="E93" i="1"/>
  <c r="E113" i="1"/>
  <c r="E101" i="1"/>
  <c r="E115" i="1"/>
  <c r="G22" i="2"/>
  <c r="H35" i="3"/>
  <c r="C17" i="2" s="1"/>
  <c r="F47" i="1"/>
  <c r="I20" i="1"/>
  <c r="I23" i="1" s="1"/>
  <c r="I47" i="1"/>
  <c r="F71" i="1"/>
  <c r="I71" i="1"/>
  <c r="G35" i="3"/>
  <c r="C18" i="2" s="1"/>
  <c r="I35" i="3"/>
  <c r="C21" i="2" s="1"/>
  <c r="BA68" i="4"/>
  <c r="E8" i="3" s="1"/>
  <c r="G197" i="4"/>
  <c r="G296" i="4"/>
  <c r="BA332" i="4"/>
  <c r="E14" i="3" s="1"/>
  <c r="BB449" i="4"/>
  <c r="F21" i="3" s="1"/>
  <c r="BB519" i="4"/>
  <c r="F22" i="3" s="1"/>
  <c r="BB626" i="4"/>
  <c r="F25" i="3" s="1"/>
  <c r="BB647" i="4"/>
  <c r="BB654" i="4" s="1"/>
  <c r="F27" i="3" s="1"/>
  <c r="I666" i="4"/>
  <c r="BA666" i="4"/>
  <c r="E28" i="3" s="1"/>
  <c r="BB686" i="4"/>
  <c r="F30" i="3" s="1"/>
  <c r="BB668" i="4"/>
  <c r="BB681" i="4" s="1"/>
  <c r="F29" i="3" s="1"/>
  <c r="BB688" i="4"/>
  <c r="BB705" i="4" s="1"/>
  <c r="F31" i="3" s="1"/>
  <c r="BB738" i="4"/>
  <c r="BB760" i="4" s="1"/>
  <c r="F33" i="3" s="1"/>
  <c r="F31" i="50" l="1"/>
  <c r="F34" i="50" s="1"/>
  <c r="F31" i="47"/>
  <c r="F34" i="47" s="1"/>
  <c r="F31" i="44"/>
  <c r="F34" i="44" s="1"/>
  <c r="F31" i="41"/>
  <c r="F34" i="41" s="1"/>
  <c r="F31" i="38"/>
  <c r="F34" i="38" s="1"/>
  <c r="F34" i="35"/>
  <c r="E17" i="33"/>
  <c r="C15" i="32" s="1"/>
  <c r="C19" i="32" s="1"/>
  <c r="C22" i="32" s="1"/>
  <c r="C23" i="32" s="1"/>
  <c r="F30" i="32" s="1"/>
  <c r="F31" i="32" s="1"/>
  <c r="F34" i="32" s="1"/>
  <c r="F31" i="29"/>
  <c r="F34" i="29" s="1"/>
  <c r="F34" i="26"/>
  <c r="F34" i="23"/>
  <c r="F34" i="20"/>
  <c r="F34" i="17"/>
  <c r="F31" i="14"/>
  <c r="F34" i="14" s="1"/>
  <c r="E34" i="12"/>
  <c r="C15" i="11" s="1"/>
  <c r="F34" i="12"/>
  <c r="C16" i="11" s="1"/>
  <c r="C19" i="11"/>
  <c r="C22" i="11" s="1"/>
  <c r="C23" i="11" s="1"/>
  <c r="F30" i="11" s="1"/>
  <c r="F30" i="9"/>
  <c r="C16" i="8" s="1"/>
  <c r="E30" i="9"/>
  <c r="C15" i="8" s="1"/>
  <c r="E30" i="6"/>
  <c r="C15" i="5" s="1"/>
  <c r="F30" i="6"/>
  <c r="C16" i="5" s="1"/>
  <c r="F35" i="3"/>
  <c r="C16" i="2" s="1"/>
  <c r="E35" i="3"/>
  <c r="C15" i="2" s="1"/>
  <c r="C19" i="2"/>
  <c r="C22" i="2" s="1"/>
  <c r="C23" i="2" s="1"/>
  <c r="F30" i="2" s="1"/>
  <c r="J71" i="1"/>
  <c r="J69" i="1"/>
  <c r="J67" i="1"/>
  <c r="J65" i="1"/>
  <c r="J63" i="1"/>
  <c r="J61" i="1"/>
  <c r="J59" i="1"/>
  <c r="J57" i="1"/>
  <c r="J55" i="1"/>
  <c r="J47" i="1"/>
  <c r="J70" i="1"/>
  <c r="J68" i="1"/>
  <c r="J66" i="1"/>
  <c r="J64" i="1"/>
  <c r="J62" i="1"/>
  <c r="J60" i="1"/>
  <c r="J58" i="1"/>
  <c r="J56" i="1"/>
  <c r="J54" i="1"/>
  <c r="J45" i="1"/>
  <c r="J43" i="1"/>
  <c r="J41" i="1"/>
  <c r="J39" i="1"/>
  <c r="J37" i="1"/>
  <c r="J35" i="1"/>
  <c r="J33" i="1"/>
  <c r="J31" i="1"/>
  <c r="J46" i="1"/>
  <c r="J44" i="1"/>
  <c r="J42" i="1"/>
  <c r="J40" i="1"/>
  <c r="J38" i="1"/>
  <c r="J36" i="1"/>
  <c r="J34" i="1"/>
  <c r="J32" i="1"/>
  <c r="J30" i="1"/>
  <c r="F31" i="11" l="1"/>
  <c r="F34" i="11" s="1"/>
  <c r="C19" i="8"/>
  <c r="C22" i="8" s="1"/>
  <c r="C23" i="8" s="1"/>
  <c r="F30" i="8" s="1"/>
  <c r="F31" i="8" s="1"/>
  <c r="F34" i="8" s="1"/>
  <c r="C19" i="5"/>
  <c r="C22" i="5" s="1"/>
  <c r="C23" i="5" s="1"/>
  <c r="F30" i="5" s="1"/>
  <c r="F31" i="5" s="1"/>
  <c r="F34" i="5" s="1"/>
  <c r="F31" i="2"/>
  <c r="F34" i="2" s="1"/>
</calcChain>
</file>

<file path=xl/sharedStrings.xml><?xml version="1.0" encoding="utf-8"?>
<sst xmlns="http://schemas.openxmlformats.org/spreadsheetml/2006/main" count="8041" uniqueCount="2012">
  <si>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</si>
  <si>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</si>
  <si>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</si>
  <si>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</si>
  <si>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</si>
  <si>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</si>
  <si>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</si>
  <si>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</si>
  <si>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</si>
  <si>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</si>
  <si>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</si>
  <si>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</si>
  <si>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</si>
  <si>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</si>
  <si>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</si>
  <si>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</si>
  <si>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</si>
  <si>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</si>
  <si>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</si>
  <si>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</si>
  <si>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</si>
  <si>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</si>
  <si>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</si>
  <si>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</si>
  <si>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</si>
  <si>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</si>
  <si>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</si>
  <si>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</si>
  <si>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</si>
  <si>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</si>
  <si>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</si>
  <si>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</si>
  <si>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</si>
  <si>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</si>
  <si>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</si>
  <si>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</si>
  <si>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</si>
  <si>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</si>
  <si>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</si>
  <si>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</si>
  <si>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</si>
  <si>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</si>
  <si>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</si>
  <si>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</si>
  <si>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</si>
  <si>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</si>
  <si>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</si>
  <si>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</si>
  <si>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</si>
  <si>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</si>
  <si>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</si>
  <si>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</si>
  <si>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</si>
  <si>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</si>
  <si>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</si>
  <si>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</si>
  <si>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</si>
  <si>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</si>
  <si>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</si>
  <si>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</si>
  <si>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</si>
  <si>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</si>
  <si>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</si>
  <si>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</si>
  <si>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</si>
  <si>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</si>
  <si>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</si>
  <si>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</si>
  <si>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</si>
  <si>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</si>
  <si>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</si>
  <si>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</si>
  <si>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</si>
  <si>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</si>
  <si>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</si>
  <si>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</si>
  <si>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</si>
  <si>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</si>
  <si>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</si>
  <si>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</si>
  <si>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</si>
  <si>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</si>
  <si>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</si>
  <si>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</si>
  <si>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</si>
  <si>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</si>
  <si>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</si>
  <si>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</si>
  <si>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</si>
  <si>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</si>
  <si>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</si>
  <si>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</si>
  <si>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</si>
  <si>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</si>
  <si>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</si>
  <si>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</si>
  <si>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</si>
  <si>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</si>
  <si>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</si>
  <si>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</si>
  <si>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</si>
  <si>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</si>
  <si>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</si>
  <si>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</si>
  <si>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223F</t>
  </si>
  <si>
    <t>ÚNANOVSKÁ NÁVES</t>
  </si>
  <si>
    <t>223F ÚNANOVSKÁ NÁVES</t>
  </si>
  <si>
    <t>SO.01</t>
  </si>
  <si>
    <t>Knihovna</t>
  </si>
  <si>
    <t>SO.01 Knihovna</t>
  </si>
  <si>
    <t>220616</t>
  </si>
  <si>
    <t>Únanov - knihovna</t>
  </si>
  <si>
    <t>1 Zemní práce</t>
  </si>
  <si>
    <t>122201101R00</t>
  </si>
  <si>
    <t xml:space="preserve">Odkopávky nezapažené v hor. 3 do 100 m3 </t>
  </si>
  <si>
    <t>m3</t>
  </si>
  <si>
    <t>odhad pro srovnání terénu:25</t>
  </si>
  <si>
    <t>122201109R00</t>
  </si>
  <si>
    <t xml:space="preserve">Příplatek za lepivost - odkopávky v hor. 3 </t>
  </si>
  <si>
    <t>131201111R00</t>
  </si>
  <si>
    <t xml:space="preserve">Hloubení nezapaž. jam hor.3 do 100 m3, STROJNĚ </t>
  </si>
  <si>
    <t>250,52*0,65</t>
  </si>
  <si>
    <t>15,72*0,4*0,5</t>
  </si>
  <si>
    <t>(19,065+2,5+1,3)*(0,8+0,5)/2*0,65</t>
  </si>
  <si>
    <t>131201119R00</t>
  </si>
  <si>
    <t xml:space="preserve">Příplatek za lepivost - hloubení nezap.jam v hor.3 </t>
  </si>
  <si>
    <t>132201110R00</t>
  </si>
  <si>
    <t xml:space="preserve">Hloubení rýh š.do 60 cm v hor.3 do 50 m3, STROJNĚ </t>
  </si>
  <si>
    <t>(19,065+4,48+6,61+7,12+15,59+3,1+12,66-6,73+7,62+4,67)*0,6*0,5</t>
  </si>
  <si>
    <t>6,73*0,6*0,65</t>
  </si>
  <si>
    <t>(23,045+0,32)*0,3*0,5</t>
  </si>
  <si>
    <t>132201119R00</t>
  </si>
  <si>
    <t xml:space="preserve">Přípl.za lepivost,hloubení rýh 60 cm,hor.3,STROJNĚ </t>
  </si>
  <si>
    <t>132201210R00</t>
  </si>
  <si>
    <t xml:space="preserve">Hloubení rýh š.do 200 cm hor.3 do 50 m3,STROJNĚ </t>
  </si>
  <si>
    <t>3,335*0,75*0,5</t>
  </si>
  <si>
    <t>7,09*1,4*0,5</t>
  </si>
  <si>
    <t>132201219R00</t>
  </si>
  <si>
    <t xml:space="preserve">Přípl.za lepivost,hloubení rýh 200cm,hor.3,STROJNĚ </t>
  </si>
  <si>
    <t>139601102R00</t>
  </si>
  <si>
    <t xml:space="preserve">Ruční výkop jam, rýh a šachet v hornině tř. 3 </t>
  </si>
  <si>
    <t>(19,065+4,48+6,61+7,12+15,59+3,1+12,66+7,62+4,67)*0,6*0,1</t>
  </si>
  <si>
    <t>3,335*0,75*0,1</t>
  </si>
  <si>
    <t>7,09*1,4*0,1</t>
  </si>
  <si>
    <t>(23,045+0,32)*0,3*0,13</t>
  </si>
  <si>
    <t>161101501R00</t>
  </si>
  <si>
    <t xml:space="preserve">Svislé přemístění výkopku z hor. 1-4 ruční </t>
  </si>
  <si>
    <t>162201102R00</t>
  </si>
  <si>
    <t xml:space="preserve">Vodorovné přemístění výkopku z hor.1-4 do 50 m </t>
  </si>
  <si>
    <t>162701105R00</t>
  </si>
  <si>
    <t xml:space="preserve">Vodorovné přemístění výkopku z hor.1-4 do 10000 m </t>
  </si>
  <si>
    <t>25+175,6425+28,3849+6,2136+7,0089</t>
  </si>
  <si>
    <t>-4,4069</t>
  </si>
  <si>
    <t>162701109R00</t>
  </si>
  <si>
    <t xml:space="preserve">Příplatek k vod. přemístění hor.1-4 za další 1 km </t>
  </si>
  <si>
    <t>237,843*5</t>
  </si>
  <si>
    <t>175101201R00</t>
  </si>
  <si>
    <t xml:space="preserve">Obsyp objektu bez prohození sypaniny </t>
  </si>
  <si>
    <t>(12,045+2,5+1,3)*(0,6+0,5)/2*0,19</t>
  </si>
  <si>
    <t>7,02*(0,65+0,5)/2*0,37</t>
  </si>
  <si>
    <t>15,72*0,4*0,2</t>
  </si>
  <si>
    <t>175101209R00</t>
  </si>
  <si>
    <t xml:space="preserve">Příplatek za prohození sypaniny pro obsyp objektu </t>
  </si>
  <si>
    <t>181101102R00</t>
  </si>
  <si>
    <t xml:space="preserve">Úprava pláně v zářezech v hor. 1-4, se zhutněním </t>
  </si>
  <si>
    <t>m2</t>
  </si>
  <si>
    <t>250,52</t>
  </si>
  <si>
    <t>199000002R00</t>
  </si>
  <si>
    <t xml:space="preserve">Poplatek za skládku horniny 1- 4 </t>
  </si>
  <si>
    <t>2</t>
  </si>
  <si>
    <t>Základy a zvláštní zakládání</t>
  </si>
  <si>
    <t>2 Základy a zvláštní zakládání</t>
  </si>
  <si>
    <t>271531113R00</t>
  </si>
  <si>
    <t xml:space="preserve">Polštář základu z kameniva hr. drceného 16-32 mm </t>
  </si>
  <si>
    <t>179,08*0,25</t>
  </si>
  <si>
    <t>274272140RT3</t>
  </si>
  <si>
    <t>Zdivo základové z bednicích tvárnic, tl. 30 cm výplň tvárnic betonem C 16/20</t>
  </si>
  <si>
    <t>(18,7+4,18+6,26+6,79+7,26+15,96+2,5+0,84+10,82+7,75+4,91)*0,25</t>
  </si>
  <si>
    <t>274272160RT3</t>
  </si>
  <si>
    <t>Zdivo základové z bednicích tvárnic, tl. 50 cm výplň tvárnic betonem C 16/20</t>
  </si>
  <si>
    <t>1,275*0,25</t>
  </si>
  <si>
    <t>274313611R00</t>
  </si>
  <si>
    <t xml:space="preserve">Beton základových pasů prostý C 16/20 </t>
  </si>
  <si>
    <t>(19,065+4,48+6,61+7,12+15,59+3,1+12,66-6,73+7,62+4,67)*0,6*0,6</t>
  </si>
  <si>
    <t>6,73*0,6*0,75</t>
  </si>
  <si>
    <t>3,335*0,75*0,7</t>
  </si>
  <si>
    <t>7,09*1,4*0,6</t>
  </si>
  <si>
    <t>274351215R00</t>
  </si>
  <si>
    <t xml:space="preserve">Bednění stěn základových pasů - zřízení </t>
  </si>
  <si>
    <t>(19,065+4,48+6,61+7,12+15,59+3,1+12,66-6,73+7,62+4,67)*2*0,6</t>
  </si>
  <si>
    <t>6,73*2*0,65</t>
  </si>
  <si>
    <t>3,335*2*0,7</t>
  </si>
  <si>
    <t>7,09*2*0,6</t>
  </si>
  <si>
    <t>274351216R00</t>
  </si>
  <si>
    <t xml:space="preserve">Bednění stěn základových pasů - odstranění </t>
  </si>
  <si>
    <t>274353139R00</t>
  </si>
  <si>
    <t xml:space="preserve">Bednění otvor.pasů příp.za další 0,5m hl,do 0,1 m2 </t>
  </si>
  <si>
    <t>kus</t>
  </si>
  <si>
    <t>274361215R00</t>
  </si>
  <si>
    <t xml:space="preserve">Výztuž základ. pásů do 12mm, ocel BSt 500S </t>
  </si>
  <si>
    <t>t</t>
  </si>
  <si>
    <t>(18,7+4,18+6,26+6,79+7,26+15,96+2,5+0,84+10,82+7,75+4,91)*0,25*0,3*180/1000</t>
  </si>
  <si>
    <t>1,275*0,25*0,5*180/1000</t>
  </si>
  <si>
    <t>3</t>
  </si>
  <si>
    <t>Svislé a kompletní konstrukce</t>
  </si>
  <si>
    <t>3 Svislé a kompletní konstrukce</t>
  </si>
  <si>
    <t>311112130RT3</t>
  </si>
  <si>
    <t>Stěna z tvárnic ztraceného bednění, tl. 30 cm zalití tvárnic betonem C 20/25</t>
  </si>
  <si>
    <t>1*3,24</t>
  </si>
  <si>
    <t>311237603R00</t>
  </si>
  <si>
    <t xml:space="preserve">Zdivo HELUZ FAMILY 2in1 brouš.P10, tl.30 cm,celopl </t>
  </si>
  <si>
    <t>(18,7-5,2-5,3+4,18+6,26-2,5+2,5-1,25+2,15+6,07+7,75-3,25-1+5,26-1,5)*0,25</t>
  </si>
  <si>
    <t>15,96*0,5</t>
  </si>
  <si>
    <t>(6,19+5,16)*3,24</t>
  </si>
  <si>
    <t>-1*2</t>
  </si>
  <si>
    <t>5,12*(5,68+3,28)/2</t>
  </si>
  <si>
    <t>(6,79+4,77+5,375)*0,5</t>
  </si>
  <si>
    <t>(17,03+1,5)*2</t>
  </si>
  <si>
    <t>311237644R00</t>
  </si>
  <si>
    <t xml:space="preserve">Zdivo HELUZ FAMILY 2in1 brouš.P10, tl.44 cm,celopl </t>
  </si>
  <si>
    <t>(19,04+2,5+2)*2,3</t>
  </si>
  <si>
    <t>-2,25*1,85</t>
  </si>
  <si>
    <t>-(5,2+5,3+0,81)*2,3</t>
  </si>
  <si>
    <t>4,46*(4+3)/2</t>
  </si>
  <si>
    <t>6,26*5,25</t>
  </si>
  <si>
    <t>-2,5*5</t>
  </si>
  <si>
    <t>6,86*(2,55+5,25)/2</t>
  </si>
  <si>
    <t>9,09*3,75</t>
  </si>
  <si>
    <t>(6,12+5,14)*3</t>
  </si>
  <si>
    <t>-(1,5*2,55+0,9*0,85)</t>
  </si>
  <si>
    <t>7,72*2,55</t>
  </si>
  <si>
    <t>-(3,25+1)*2,55</t>
  </si>
  <si>
    <t>311361721R00</t>
  </si>
  <si>
    <t xml:space="preserve">Výztuž nadzákladových zdí z ocel BSt 500 S </t>
  </si>
  <si>
    <t>1*3,24*0,3*180/1000</t>
  </si>
  <si>
    <t>317167122R00</t>
  </si>
  <si>
    <t xml:space="preserve">Překlad Heluz plochý 11,5/7,1/125 cm </t>
  </si>
  <si>
    <t>317167128R00</t>
  </si>
  <si>
    <t xml:space="preserve">Překlad Heluz plochý 11,5/7,1/275 cm </t>
  </si>
  <si>
    <t>317167211R00</t>
  </si>
  <si>
    <t xml:space="preserve">Překlad Heluz vysoký, nosný 23,8/7/125 cm </t>
  </si>
  <si>
    <t>5+5+4</t>
  </si>
  <si>
    <t>317167212R00</t>
  </si>
  <si>
    <t xml:space="preserve">Překlad Heluz vysoký, nosný 23,8/7/150 cm </t>
  </si>
  <si>
    <t>317167213R00</t>
  </si>
  <si>
    <t xml:space="preserve">Překlad Heluz vysoký, nosný 23,8/7/175 cm </t>
  </si>
  <si>
    <t>317167218R00</t>
  </si>
  <si>
    <t xml:space="preserve">Překlad Heluz vysoký, nosný 23,8/7/300 cm </t>
  </si>
  <si>
    <t>317168448R00</t>
  </si>
  <si>
    <t xml:space="preserve">Překlad POROTHERM KP VARIO UNI dl.3000 mm š.440 mm </t>
  </si>
  <si>
    <t>317321321R00</t>
  </si>
  <si>
    <t xml:space="preserve">Beton překladů železový C 20/25 </t>
  </si>
  <si>
    <t>(8,74+5,75+2,75)*0,3*0,25</t>
  </si>
  <si>
    <t>4,44*0,44*0,25</t>
  </si>
  <si>
    <t>317328202R00</t>
  </si>
  <si>
    <t xml:space="preserve">Překlad Porotherm KP XL, š. 500 mm, délka 3,75 m </t>
  </si>
  <si>
    <t>317351107R00</t>
  </si>
  <si>
    <t xml:space="preserve">Bednění překladů - zřízení </t>
  </si>
  <si>
    <t>(8,74+5,75+2,75)*2*0,25</t>
  </si>
  <si>
    <t>(5,3+0,81+5,2+2,25)*0,3</t>
  </si>
  <si>
    <t>4,44*2*0,25</t>
  </si>
  <si>
    <t>4,12*0,44</t>
  </si>
  <si>
    <t>317351108R00</t>
  </si>
  <si>
    <t xml:space="preserve">Bednění překladů - odstranění </t>
  </si>
  <si>
    <t>317361721R00</t>
  </si>
  <si>
    <t xml:space="preserve">Výztuž překladů a říms z oceli BSt 500 S </t>
  </si>
  <si>
    <t>1,7814*200/1000</t>
  </si>
  <si>
    <t>317941125R00</t>
  </si>
  <si>
    <t xml:space="preserve">Osazení ocelových válcovaných nosníků č.22 a vyšší </t>
  </si>
  <si>
    <t>(8,74+5,75+2,75+4,44)*30,7/1000</t>
  </si>
  <si>
    <t>317998114R00</t>
  </si>
  <si>
    <t xml:space="preserve">Izolace mezi překlady polystyren tl. 90 mm </t>
  </si>
  <si>
    <t>m</t>
  </si>
  <si>
    <t>1,25*2</t>
  </si>
  <si>
    <t>1,75</t>
  </si>
  <si>
    <t>327214511R00</t>
  </si>
  <si>
    <t xml:space="preserve">Zdivo nadzákl. opěrné z lom. kam., na sucho 1 líc </t>
  </si>
  <si>
    <t>7,075*0,9*2,7</t>
  </si>
  <si>
    <t>3,2*(0,7+0,55)/2*2,5</t>
  </si>
  <si>
    <t>327321114RT5</t>
  </si>
  <si>
    <t>Opěrné zdi z bet. železového vodostaveb. C 25/30 XF3 odolnost proti působení střídavého mrazu</t>
  </si>
  <si>
    <t>7,075*0,9*0,06</t>
  </si>
  <si>
    <t>3,2*0,55*0,06</t>
  </si>
  <si>
    <t>327321824R00</t>
  </si>
  <si>
    <t xml:space="preserve">Zdi a valy ze železobetonu pohled. pevnost C 20/25 </t>
  </si>
  <si>
    <t>22,75*0,3*(1,5+1,75)/2</t>
  </si>
  <si>
    <t>0,77*0,3*2,78</t>
  </si>
  <si>
    <t>327351211R00</t>
  </si>
  <si>
    <t xml:space="preserve">Bednění zdí a valů H do 20 m - zřízení </t>
  </si>
  <si>
    <t>22,75*2*(1,5+1,75)/2</t>
  </si>
  <si>
    <t>0,77*2*2,78</t>
  </si>
  <si>
    <t>327351221R00</t>
  </si>
  <si>
    <t xml:space="preserve">Bednění zdí a valů H do 20 m - odbednění </t>
  </si>
  <si>
    <t>327361005R00</t>
  </si>
  <si>
    <t xml:space="preserve">Výztuž zdí a valů, ocel BSt 500 S do 12mm </t>
  </si>
  <si>
    <t>11,7328*180/1000</t>
  </si>
  <si>
    <t>342247532R00</t>
  </si>
  <si>
    <t xml:space="preserve">Příčky z cihel HELUZ broušených, lepidlo, tl. 11,5 </t>
  </si>
  <si>
    <t>1,4*2,55</t>
  </si>
  <si>
    <t>3,57*(3,05+4,31)/2</t>
  </si>
  <si>
    <t>-0,9*2</t>
  </si>
  <si>
    <t>(5,16+2,875+2,675*2+3,2+1,84)*3,24</t>
  </si>
  <si>
    <t>-(0,8*3+0,9)*2</t>
  </si>
  <si>
    <t>1,2*3</t>
  </si>
  <si>
    <t>347015133R00</t>
  </si>
  <si>
    <t xml:space="preserve">Předstěna SDK,tl.115mm,oc.kce CW,1xRBI 12,5mm,izol </t>
  </si>
  <si>
    <t>1,6*2,4</t>
  </si>
  <si>
    <t>(0,15*2+0,8)*(1,2+0,15)</t>
  </si>
  <si>
    <t>347091081R00</t>
  </si>
  <si>
    <t xml:space="preserve">Příplatek k předstěně sádrokart. za plochu do 2 m2 </t>
  </si>
  <si>
    <t>347091082R00</t>
  </si>
  <si>
    <t xml:space="preserve">Příplatek k předstěně sádrokart. za plochu do 5 m2 </t>
  </si>
  <si>
    <t>13482725</t>
  </si>
  <si>
    <t>Tyč průřezu IPE 240, hrubé, jakost oceli S235</t>
  </si>
  <si>
    <t>(8,74+5,75+2,75+4,44)*30,7*1,08/1000</t>
  </si>
  <si>
    <t>4</t>
  </si>
  <si>
    <t>Vodorovné konstrukce</t>
  </si>
  <si>
    <t>4 Vodorovné konstrukce</t>
  </si>
  <si>
    <t>411167266RT3</t>
  </si>
  <si>
    <t>Strop HELUZ, OVN 62,5, tl.29 cm, nosník 6,25 - 7 m s Kari sítí KA 17 drát 4 mm oko 150x150 mm</t>
  </si>
  <si>
    <t>413941125R00</t>
  </si>
  <si>
    <t xml:space="preserve">Osazení válcovaných nosníků ve stropech č.24 a výš </t>
  </si>
  <si>
    <t>(6,2+6)*18,8/1000</t>
  </si>
  <si>
    <t>416021123R00</t>
  </si>
  <si>
    <t xml:space="preserve">Podhledy SDK, kovová.kce CD. 1x deska RBI 12,5 mm </t>
  </si>
  <si>
    <t>2,5+2,2+4,8</t>
  </si>
  <si>
    <t>416021126R00</t>
  </si>
  <si>
    <t xml:space="preserve">Podhledy SDK, kovová.kce CD. 1x deska RF 15 mm </t>
  </si>
  <si>
    <t>416091083R00</t>
  </si>
  <si>
    <t xml:space="preserve">Příplatek k podhledu sádrokart. za plochu do 10 m2 </t>
  </si>
  <si>
    <t>8,5</t>
  </si>
  <si>
    <t>416093112R00</t>
  </si>
  <si>
    <t xml:space="preserve">Čelo podhledu SDK, v.do 200 mm, 1xCD, 1xRF 12,5 mm </t>
  </si>
  <si>
    <t>6,26*0,25</t>
  </si>
  <si>
    <t>417321315R00</t>
  </si>
  <si>
    <t xml:space="preserve">Ztužující pásy a věnce z betonu železového C 20/25 </t>
  </si>
  <si>
    <t>(18,7-8,74-5,75-2,75+4,18+2,5+2+5,12+7,75+1)*0,3*0,25</t>
  </si>
  <si>
    <t>15,96*0,3*0,2</t>
  </si>
  <si>
    <t>(6,79+4,77+5,375)*0,3*0,25</t>
  </si>
  <si>
    <t>(17,03-4,44+1,5)*0,3*0,2</t>
  </si>
  <si>
    <t>417351111R00</t>
  </si>
  <si>
    <t xml:space="preserve">Bednění ztužujících věnců, obě strany - zřízení </t>
  </si>
  <si>
    <t>18,7-8,74-5,75-2,75+4,18+2,5+2+5,12+7,75+1</t>
  </si>
  <si>
    <t>15,96</t>
  </si>
  <si>
    <t>6,79+4,77+5,375</t>
  </si>
  <si>
    <t>17,03-4,44+1,5</t>
  </si>
  <si>
    <t>417351113R00</t>
  </si>
  <si>
    <t xml:space="preserve">Bednění ztužujících věnců, obě strany - odstranění </t>
  </si>
  <si>
    <t>417361721R00</t>
  </si>
  <si>
    <t xml:space="preserve">Výztuž ztuž. pásů a věnců, ocel BSt 500 S </t>
  </si>
  <si>
    <t>4,8739*180/1000</t>
  </si>
  <si>
    <t>447113132RZ1</t>
  </si>
  <si>
    <t>Podkroví SDK,OK CD, záv.krokv.izolace,1xRF tl.15 bez dodávky a montáže izolace</t>
  </si>
  <si>
    <t>6,26*2,5</t>
  </si>
  <si>
    <t>7,26*5,1</t>
  </si>
  <si>
    <t>(10,88+9)/2*6,7</t>
  </si>
  <si>
    <t>(9,55+8,18)/2*3,78</t>
  </si>
  <si>
    <t>001</t>
  </si>
  <si>
    <t xml:space="preserve">Příplatek k podhledu za délku závěsu 660 až 2000mm </t>
  </si>
  <si>
    <t>(6,2+6)*30,7*1,08/1000</t>
  </si>
  <si>
    <t>5</t>
  </si>
  <si>
    <t>Komunikace</t>
  </si>
  <si>
    <t>5 Komunikace</t>
  </si>
  <si>
    <t>564851111RT4</t>
  </si>
  <si>
    <t>Podklad ze štěrkodrti po zhutnění tloušťky 15 cm štěrkodrť frakce 0-63 mm</t>
  </si>
  <si>
    <t>S5c:(5,02+5,8+5,12)*0,2*2</t>
  </si>
  <si>
    <t>(5,02+5,8+5,12)*0,35</t>
  </si>
  <si>
    <t>564861111RV1</t>
  </si>
  <si>
    <t>Podklad ze štěrkodrti po zhutnění tloušťky 20 cm bez dodávky kameniva</t>
  </si>
  <si>
    <t>S5c+d:23,06</t>
  </si>
  <si>
    <t>583418004</t>
  </si>
  <si>
    <t>Kamenivo drcené frakce  16/32 B Jihomoravský kraj</t>
  </si>
  <si>
    <t>23,06*0,2*1,4</t>
  </si>
  <si>
    <t>61</t>
  </si>
  <si>
    <t>Upravy povrchů vnitřní</t>
  </si>
  <si>
    <t>61 Upravy povrchů vnitřní</t>
  </si>
  <si>
    <t>611475111RT3</t>
  </si>
  <si>
    <t>Omítka vnitřní stropů Hasit vápenocem. jednovrstvá tloušťka vrstvy 15 mm</t>
  </si>
  <si>
    <t>8,8+9,2</t>
  </si>
  <si>
    <t>612475111RT3</t>
  </si>
  <si>
    <t>Omítka vnitřních stěn Hasit vápenocem. jednovrstvá tloušťka vrstvy 15 mm</t>
  </si>
  <si>
    <t>(11,6+12,5)*3</t>
  </si>
  <si>
    <t>(6,34+6,17+8,95+16,9-0,96)*2,4</t>
  </si>
  <si>
    <t>-(1,5*2,3+0,9*0,6)</t>
  </si>
  <si>
    <t>(1,5+2,3*2+0,9+0,6*2)*0,22</t>
  </si>
  <si>
    <t>-(0,8*3*2+0,9*3)*2</t>
  </si>
  <si>
    <t>-1,2*2,3</t>
  </si>
  <si>
    <t>(0,86*2+1,2*2)*2,95</t>
  </si>
  <si>
    <t>612475211RT3</t>
  </si>
  <si>
    <t>Omítka vnitřních stěn Hasit váp. sádr. jednovrstvá tloušťka vrstvy 15 mm</t>
  </si>
  <si>
    <t>(20-6,26)*2,33</t>
  </si>
  <si>
    <t>11,86*2,56</t>
  </si>
  <si>
    <t>7,26*4,6</t>
  </si>
  <si>
    <t>5,26*5,28</t>
  </si>
  <si>
    <t>1,5*(4,6+5,28)/2</t>
  </si>
  <si>
    <t>6,4*(2,56+5,28)/2</t>
  </si>
  <si>
    <t>4,62*(2,33+4,6)/2</t>
  </si>
  <si>
    <t>(8,18-0,115)*2,81</t>
  </si>
  <si>
    <t>(9,55-0,115)*4,08</t>
  </si>
  <si>
    <t>3,57*2*(2,81+4,08)/2</t>
  </si>
  <si>
    <t>3,58*(2,81+4,08)/2</t>
  </si>
  <si>
    <t>-(2,25*1,85+5,2*2,3+5,3*2,3+0,81*2,3+1*2,3+3,25*2,3+2,5*4,5)</t>
  </si>
  <si>
    <t>(2,25+1,85*2+5,2+2,3*2+5,3+2,3+0,81+2,3+1+2,3*2+3,25+2,3*2+2,5+4,5*2)*0,2</t>
  </si>
  <si>
    <t>-(0,96*2,3+1,2*2,3)</t>
  </si>
  <si>
    <t>-0,9*2*3</t>
  </si>
  <si>
    <t>612481211RT2</t>
  </si>
  <si>
    <t>Montáž výztužné sítě(perlinky)do stěrky-vnit.stěny včetně výztužné sítě a stěrkového tmelu Baumit</t>
  </si>
  <si>
    <t>11,86*0,3</t>
  </si>
  <si>
    <t>7,26*0,3</t>
  </si>
  <si>
    <t>5,26*0,6</t>
  </si>
  <si>
    <t>1,5*0,3</t>
  </si>
  <si>
    <t>6,4*0,3</t>
  </si>
  <si>
    <t>4,62*0,3</t>
  </si>
  <si>
    <t>(8,18-0,115)*0,6</t>
  </si>
  <si>
    <t>3,58*0,3</t>
  </si>
  <si>
    <t>62</t>
  </si>
  <si>
    <t>Úpravy povrchů vnější</t>
  </si>
  <si>
    <t>62 Úpravy povrchů vnější</t>
  </si>
  <si>
    <t>602015187RT7</t>
  </si>
  <si>
    <t>Stěrka na stěnách weberpas silikon zatíraná, zrnitost 2,0 mm</t>
  </si>
  <si>
    <t>(19,04+2,5+1)*2,5</t>
  </si>
  <si>
    <t>-(2,25*1,85+5,2*2,3+5,3*2,3+1,25*2,3)</t>
  </si>
  <si>
    <t>(2,25+1,85*2+5,2+2,3*2+5,3+2,3+1,25+2,3)*0,14</t>
  </si>
  <si>
    <t>4,66*(0,76+2,11)/2</t>
  </si>
  <si>
    <t>5,22*5,5</t>
  </si>
  <si>
    <t>-2,5*4,5</t>
  </si>
  <si>
    <t>(2,5+4,5*2)*0,19</t>
  </si>
  <si>
    <t>0,62*1,45</t>
  </si>
  <si>
    <t>5,755*3,25</t>
  </si>
  <si>
    <t>9,7*4,25</t>
  </si>
  <si>
    <t>7,35*(2,8+5,9)/2</t>
  </si>
  <si>
    <t>4,46*(3,15+4,6)/2</t>
  </si>
  <si>
    <t>602015191R00</t>
  </si>
  <si>
    <t xml:space="preserve">Podkladní nátěr stěn pod tenkovrstvé omítky </t>
  </si>
  <si>
    <t>602015218RT3</t>
  </si>
  <si>
    <t>Omítka stěn jádrová lehčená weberdur 137 strojně tloušťka vrstvy 15 mm</t>
  </si>
  <si>
    <t>(0,62+6,7+1,5)*1,45</t>
  </si>
  <si>
    <t>7,075*1,86</t>
  </si>
  <si>
    <t>(5,28+5,755)*4,25</t>
  </si>
  <si>
    <t>(1,5*2,3+0,9*0,6)*0,14</t>
  </si>
  <si>
    <t>8*2,8</t>
  </si>
  <si>
    <t>-(3,25*2,3+1*2,3)</t>
  </si>
  <si>
    <t>(3,25*2,3+1*2,3)*0,14</t>
  </si>
  <si>
    <t>602023193R00</t>
  </si>
  <si>
    <t xml:space="preserve">Penetrace stěn Ardex P 51 </t>
  </si>
  <si>
    <t>6,85*3,45/2</t>
  </si>
  <si>
    <t>2,78*3,45</t>
  </si>
  <si>
    <t>4,62*(3,45+1,3)/2</t>
  </si>
  <si>
    <t>622319334RT3</t>
  </si>
  <si>
    <t>Zatepl. Webertherm elastic,fasáda,EPS F šedý 140mm s omítkou weberpas silikon, zrno 2 mm</t>
  </si>
  <si>
    <t>.:7*(3,66+0,54)/2</t>
  </si>
  <si>
    <t>2,5*3,66</t>
  </si>
  <si>
    <t>5,5*(3,03+0,57)/2</t>
  </si>
  <si>
    <t>(12,04+1)*0,57</t>
  </si>
  <si>
    <t>10,32*0,63</t>
  </si>
  <si>
    <t>(6,7+1,5)*2,09</t>
  </si>
  <si>
    <t>5,755*1</t>
  </si>
  <si>
    <t>9,7*0,63</t>
  </si>
  <si>
    <t>(7,35+4,46)*0,25</t>
  </si>
  <si>
    <t>622319334RV1</t>
  </si>
  <si>
    <t>Zatepl. Webertherm elastic,fasáda,EPS F šedý 140mm zakončený stěrkou s výztužnou tkaninou</t>
  </si>
  <si>
    <t>5,28*1</t>
  </si>
  <si>
    <t>8*0,86</t>
  </si>
  <si>
    <t>622319450RV1</t>
  </si>
  <si>
    <t>Webertherm, povrchová úprava ostění KZS s EPS stěrkou s výztužnou tkaninou</t>
  </si>
  <si>
    <t>(2,25+5,2+5,3+1,25)*0,14</t>
  </si>
  <si>
    <t>622319524RV1</t>
  </si>
  <si>
    <t>Zateplovací systém Weber, sokl, XPS tl. 140 mm zakončený stěrkou s výztužnou tkaninou</t>
  </si>
  <si>
    <t>(82,08-7,07-17,025-7)*0,65</t>
  </si>
  <si>
    <t>7,07*2,75</t>
  </si>
  <si>
    <t>17,025*0,9</t>
  </si>
  <si>
    <t>622481211RU1</t>
  </si>
  <si>
    <t>Montáž výztužné sítě(perlinky)do stěrky-vněj.stěny včetně výztužné sítě a stěrkového tmelu Weber</t>
  </si>
  <si>
    <t>(19,04+2,5+1-2,25-5,2-5,3-1,25+10,32+9,7+5,755)*0,2</t>
  </si>
  <si>
    <t>(4,46+7,35)*0,3</t>
  </si>
  <si>
    <t>63</t>
  </si>
  <si>
    <t>Podlahy a podlahové konstrukce</t>
  </si>
  <si>
    <t>63 Podlahy a podlahové konstrukce</t>
  </si>
  <si>
    <t>631313611R00</t>
  </si>
  <si>
    <t xml:space="preserve">Mazanina betonová tl. 8 - 12 cm C 16/20 </t>
  </si>
  <si>
    <t>8*0,08</t>
  </si>
  <si>
    <t>(110,2+13,8+8,5+8)*0,085</t>
  </si>
  <si>
    <t>(8,8+9,2+2,5+2,2+4,8)*0,078</t>
  </si>
  <si>
    <t>631315611R01</t>
  </si>
  <si>
    <t>Mazanina betonová tl. 12 - 24 cm C 16/20 XF3</t>
  </si>
  <si>
    <t>S5d:19,87*(0,15+0,28)/2</t>
  </si>
  <si>
    <t>631315621R00</t>
  </si>
  <si>
    <t xml:space="preserve">Mazanina betonová tl. 12 - 24 cm C 20/25 </t>
  </si>
  <si>
    <t>205,47*0,15</t>
  </si>
  <si>
    <t>631319173R00</t>
  </si>
  <si>
    <t xml:space="preserve">Příplatek za stržení povrchu mazaniny tl. 12 cm </t>
  </si>
  <si>
    <t>631345823R00</t>
  </si>
  <si>
    <t xml:space="preserve">Mazanina z polystyrenbetonu tl. 24 cm, 0,5 MPa </t>
  </si>
  <si>
    <t>36,72*(0,05+0,18)/2</t>
  </si>
  <si>
    <t>631351101R00</t>
  </si>
  <si>
    <t xml:space="preserve">Bednění stěn, rýh a otvorů v podlahách - zřízení </t>
  </si>
  <si>
    <t>18,34*(0,15+0,28)/2</t>
  </si>
  <si>
    <t>81,52*0,15</t>
  </si>
  <si>
    <t>0,5*4*0,05</t>
  </si>
  <si>
    <t>631351102R00</t>
  </si>
  <si>
    <t xml:space="preserve">Bednění stěn, rýh a otvorů v podlahách -odstranění </t>
  </si>
  <si>
    <t>631361921RT8</t>
  </si>
  <si>
    <t>Výztuž mazanin svařovanou sítí průměr drátu  8,0, oka 100/100 mm KY81</t>
  </si>
  <si>
    <t>205,47*7,9*1,1/1000</t>
  </si>
  <si>
    <t>10*7,9*1,1/1000</t>
  </si>
  <si>
    <t>631571010R00</t>
  </si>
  <si>
    <t xml:space="preserve">Zřízení násypu, podlahy nebo střechy, bez dodávky </t>
  </si>
  <si>
    <t>(24,15-0,84-0,25)*0,06</t>
  </si>
  <si>
    <t>(5,02+5,8+5,12)*0,2</t>
  </si>
  <si>
    <t>15,72*0,4*0,1</t>
  </si>
  <si>
    <t>63001</t>
  </si>
  <si>
    <t xml:space="preserve">Příplatek za brokování betonové mazaniny </t>
  </si>
  <si>
    <t>10371505</t>
  </si>
  <si>
    <t>Substrát střešní extenziv B RNSO 80</t>
  </si>
  <si>
    <t>(24,15-0,84-0,25)*0,06*1,1</t>
  </si>
  <si>
    <t>58333664</t>
  </si>
  <si>
    <t>Kamenivo  těžené frakce 8-16 kačírek praný  VL</t>
  </si>
  <si>
    <t>S5c:(5,02+5,8+5,12)*0,2*0,08*1,1</t>
  </si>
  <si>
    <t>583415004</t>
  </si>
  <si>
    <t>Kamenivo drcené frakce  8/16  B Jihomor. kraj</t>
  </si>
  <si>
    <t>15,72*0,4*0,1*1,1*1,4</t>
  </si>
  <si>
    <t>583419003</t>
  </si>
  <si>
    <t>Kamenivo drcené frakce  32/63 B Jihomoravský kraj</t>
  </si>
  <si>
    <t>15,72*0,4*0,2*1,1*1,45</t>
  </si>
  <si>
    <t>64</t>
  </si>
  <si>
    <t>Výplně otvorů</t>
  </si>
  <si>
    <t>64 Výplně otvorů</t>
  </si>
  <si>
    <t xml:space="preserve">d+m Okna fix Al ozn. O1 - O6 </t>
  </si>
  <si>
    <t>5,2*2,55</t>
  </si>
  <si>
    <t>2,25*1,85</t>
  </si>
  <si>
    <t>3,25*2,55</t>
  </si>
  <si>
    <t>1*2,55</t>
  </si>
  <si>
    <t>1,5*2,55</t>
  </si>
  <si>
    <t>0,9*0,6</t>
  </si>
  <si>
    <t>002</t>
  </si>
  <si>
    <t xml:space="preserve">d+m Stěny s dveřmi Al ozn. D1,  D3 </t>
  </si>
  <si>
    <t>5,16*2,55</t>
  </si>
  <si>
    <t>2,5*4,75</t>
  </si>
  <si>
    <t>003</t>
  </si>
  <si>
    <t xml:space="preserve">d+m Stěny s dveřmi interier Al ozn. D2 </t>
  </si>
  <si>
    <t>(2,28+2,8)*2,3</t>
  </si>
  <si>
    <t>004</t>
  </si>
  <si>
    <t>d+m Dveře interiérové ozn. D4 - D6 vč. obložkové zárubně a kování</t>
  </si>
  <si>
    <t>3+1+1</t>
  </si>
  <si>
    <t>005</t>
  </si>
  <si>
    <t>d+m Dveře interiérové posuvné do pouzdra ozn. D7 vč.obložkové zárubně, (pouzdro ve výrobcích ozn X)</t>
  </si>
  <si>
    <t>9</t>
  </si>
  <si>
    <t>Ostatní konstrukce, bourání</t>
  </si>
  <si>
    <t>9 Ostatní konstrukce, bourání</t>
  </si>
  <si>
    <t>9001</t>
  </si>
  <si>
    <t>Odstranění stávajícího rozpadeného oplocení zděné z kamene, tl. 0,9 - 2m, v.nad terénem 1-2,5m</t>
  </si>
  <si>
    <t>94</t>
  </si>
  <si>
    <t>Lešení a stavební výtahy</t>
  </si>
  <si>
    <t>94 Lešení a stavební výtahy</t>
  </si>
  <si>
    <t>941941031RT4</t>
  </si>
  <si>
    <t>Montáž lešení leh.řad.s podlahami,š.do 1 m, H 10 m lešení rámové pronajaté</t>
  </si>
  <si>
    <t>63,8+25,8+3,3</t>
  </si>
  <si>
    <t>4,66*(1,1+2,8)/2</t>
  </si>
  <si>
    <t>5,22*6</t>
  </si>
  <si>
    <t>(0,62+6,7+1,5)*2,1</t>
  </si>
  <si>
    <t>7,075*4,7</t>
  </si>
  <si>
    <t>8*3,3</t>
  </si>
  <si>
    <t>9,7*4,9</t>
  </si>
  <si>
    <t>7,35*(3,1+6)/2</t>
  </si>
  <si>
    <t>4,46*(3,3+4,9)/2</t>
  </si>
  <si>
    <t>(3,2+0,48)*2,4</t>
  </si>
  <si>
    <t>941941191RT4</t>
  </si>
  <si>
    <t>Příplatek za každý měsíc použití lešení k pol.1031 lešení rámové pronajaté</t>
  </si>
  <si>
    <t>366,4708*2</t>
  </si>
  <si>
    <t>941941831RT4</t>
  </si>
  <si>
    <t>Demontáž lešení leh.řad.s podlahami,š.1 m, H 10 m lešení rámové pronajaté</t>
  </si>
  <si>
    <t>941955001R00</t>
  </si>
  <si>
    <t xml:space="preserve">Lešení lehké pomocné, výška podlahy do 1,2 m </t>
  </si>
  <si>
    <t>8,8+9,2+2,5+2,2+4,8+8,5</t>
  </si>
  <si>
    <t>(23,045+0,62)*0,5</t>
  </si>
  <si>
    <t>941955004R00</t>
  </si>
  <si>
    <t xml:space="preserve">Lešení lehké pomocné, výška podlahy do 3,5 m </t>
  </si>
  <si>
    <t>8+110,2+13,8+8</t>
  </si>
  <si>
    <t>95</t>
  </si>
  <si>
    <t>Dokončovací konstrukce na pozemních stavbách</t>
  </si>
  <si>
    <t>95 Dokončovací konstrukce na pozemních stavbách</t>
  </si>
  <si>
    <t>952901111R00</t>
  </si>
  <si>
    <t xml:space="preserve">Vyčištění budov o výšce podlaží do 4 m </t>
  </si>
  <si>
    <t>99</t>
  </si>
  <si>
    <t>Staveništní přesun hmot</t>
  </si>
  <si>
    <t>99 Staveništní přesun hmot</t>
  </si>
  <si>
    <t>998011001R00</t>
  </si>
  <si>
    <t xml:space="preserve">Přesun hmot pro budovy zděné výšky do 6 m </t>
  </si>
  <si>
    <t>711</t>
  </si>
  <si>
    <t>Izolace proti vodě</t>
  </si>
  <si>
    <t>711 Izolace proti vodě</t>
  </si>
  <si>
    <t>711111001RZ1</t>
  </si>
  <si>
    <t>Izolace proti vlhkosti vodor. nátěr ALP za studena 1x nátěr - včetně dodávky penetračního laku ALP</t>
  </si>
  <si>
    <t>711112001RZ1</t>
  </si>
  <si>
    <t>Izolace proti vlhkosti svis. nátěr ALP, za studena 1x nátěr - včetně dodávky asfaltového laku</t>
  </si>
  <si>
    <t>(81,52-7,07-17,025)*0,65</t>
  </si>
  <si>
    <t>7,07*2,8</t>
  </si>
  <si>
    <t>711141559RT1</t>
  </si>
  <si>
    <t>Izolace proti vlhk. vodorovná pásy přitavením 1 vrstva - materiál ve specifikaci</t>
  </si>
  <si>
    <t>711142559RT1</t>
  </si>
  <si>
    <t>Izolace proti vlhkosti svislá pásy přitavením 1 vrstva - materiál ve specifikaci</t>
  </si>
  <si>
    <t>711212002R00</t>
  </si>
  <si>
    <t xml:space="preserve">Hydroizolační povlak - nátěr nebo stěrka </t>
  </si>
  <si>
    <t>8,8+9,2+2,5+2,2+4,8</t>
  </si>
  <si>
    <t>1*1,5*7</t>
  </si>
  <si>
    <t>711482020RZ1</t>
  </si>
  <si>
    <t>Izolační systém Technodren, svisle včetně dodávky fólie Technodren a doplňků</t>
  </si>
  <si>
    <t>(82,08-7,07-7)*0,65</t>
  </si>
  <si>
    <t>5,73*2,75</t>
  </si>
  <si>
    <t>4,5*2,56</t>
  </si>
  <si>
    <t>62832134</t>
  </si>
  <si>
    <t>Pás asfaltovaný těžký Bitagit 40 mineral V 60 S 40</t>
  </si>
  <si>
    <t>205,47*1,15</t>
  </si>
  <si>
    <t>72,4447*1,2</t>
  </si>
  <si>
    <t>998711101R00</t>
  </si>
  <si>
    <t xml:space="preserve">Přesun hmot pro izolace proti vodě, výšky do 6 m </t>
  </si>
  <si>
    <t>712</t>
  </si>
  <si>
    <t>Živičné krytiny</t>
  </si>
  <si>
    <t>712 Živičné krytiny</t>
  </si>
  <si>
    <t>712311101RZ1</t>
  </si>
  <si>
    <t>Povlaková krytina střech do 10°, za studena ALP 1 x nátěr - včetně dodávky ALP</t>
  </si>
  <si>
    <t>36,7</t>
  </si>
  <si>
    <t>24,5*0,6</t>
  </si>
  <si>
    <t>712341559RT1</t>
  </si>
  <si>
    <t>Povlaková krytina střech do 10°, NAIP přitavením 1 vrstva - materiál ve specifikaci</t>
  </si>
  <si>
    <t>712371801RT1</t>
  </si>
  <si>
    <t>Povlaková krytina střech do 10°, fólií PVC 1 vrstva - fólie ve specifikaci</t>
  </si>
  <si>
    <t>44,4</t>
  </si>
  <si>
    <t>24,5*0,3</t>
  </si>
  <si>
    <t>712378003R00</t>
  </si>
  <si>
    <t>Atiková okapnice VIPLANYL RŠ 250 mm ozn. K25</t>
  </si>
  <si>
    <t>712378004R00</t>
  </si>
  <si>
    <t>Závětrná lišta VIPLANYL RŠ 250 mm ozn. K26</t>
  </si>
  <si>
    <t>712378005R00</t>
  </si>
  <si>
    <t>Stěnová lišta vyhnutá VIPLANYL RŠ 70 mm ozn. K29</t>
  </si>
  <si>
    <t>712378006R00</t>
  </si>
  <si>
    <t>Rohová lišta vnější VIPLANYL RŠ 100 mm ozn. K27</t>
  </si>
  <si>
    <t>712378007R00</t>
  </si>
  <si>
    <t>Rohová lišta vnitřní VIPLANYL RŠ 100 mm ozn. K28</t>
  </si>
  <si>
    <t>712391171RZ5</t>
  </si>
  <si>
    <t>Povlaková krytina střech do 10°, podklad. textilie 1 vrstva - včetně dodávky textilie geoNETEX</t>
  </si>
  <si>
    <t>712391172RZ5</t>
  </si>
  <si>
    <t>Povlaková krytina střech do 10°, ochran. textilie 1 vrstva - včetně dodávky textilie geoNETEX</t>
  </si>
  <si>
    <t>712391181RT1</t>
  </si>
  <si>
    <t>Posyp a zatlačení kačírku kačírek ve specifikaci</t>
  </si>
  <si>
    <t>35,63-24,15+0,84+0,25</t>
  </si>
  <si>
    <t>.:(9,71+7,95)/2*4,61</t>
  </si>
  <si>
    <t>-(9,01+7,42)/2*4,4</t>
  </si>
  <si>
    <t>712471801RT1</t>
  </si>
  <si>
    <t>Povlaková krytina do 30°, fólií PVC volně 1 vrstva - fólie ve specifikaci</t>
  </si>
  <si>
    <t>(9,71+7,95)/2*4,81</t>
  </si>
  <si>
    <t>712491171RZ5</t>
  </si>
  <si>
    <t>Povlaková krytina střech do 30°, podklad. textilie 1 vrstva - včetně dodávky textilie geoNETEX</t>
  </si>
  <si>
    <t>712491172RZ5</t>
  </si>
  <si>
    <t>Povlaková krytina střech do 30°, ochran. textilie 1 vrstva - včetně dodávky textilie geoNETEX</t>
  </si>
  <si>
    <t>712801001R00</t>
  </si>
  <si>
    <t xml:space="preserve">Hydroakumul. vrstva pro zel.střechy </t>
  </si>
  <si>
    <t>35,63</t>
  </si>
  <si>
    <t>23,95*0,3</t>
  </si>
  <si>
    <t>712001</t>
  </si>
  <si>
    <t xml:space="preserve">d+m rozchodníková rohož </t>
  </si>
  <si>
    <t>24,15-0,84-0,25</t>
  </si>
  <si>
    <t>712002</t>
  </si>
  <si>
    <t xml:space="preserve">d+m rozchodníková rohož vč. boxu s ex. substrátem </t>
  </si>
  <si>
    <t>(9,01+7,42)/2*4,4</t>
  </si>
  <si>
    <t>283221092</t>
  </si>
  <si>
    <t>Fólie Fatrafol 818/V-UV tl. 1,8 mm, střešní šedá</t>
  </si>
  <si>
    <t>44,4*1,15</t>
  </si>
  <si>
    <t>24,5*0,3*1,2</t>
  </si>
  <si>
    <t>.:(9,71+7,95)/2*4,81*1,15</t>
  </si>
  <si>
    <t>(35,63-24,15+0,84+0,25)*0,08</t>
  </si>
  <si>
    <t>.:(9,71+7,95)/2*4,61*0,075</t>
  </si>
  <si>
    <t>-(9,01+7,42)/2*4,4*0,075</t>
  </si>
  <si>
    <t>628522691</t>
  </si>
  <si>
    <t>Pás modifikovaný asfalt Glastek AL 40 mineral</t>
  </si>
  <si>
    <t>36,7*1,15</t>
  </si>
  <si>
    <t>24,5*0,6*1,2</t>
  </si>
  <si>
    <t>998712101R00</t>
  </si>
  <si>
    <t xml:space="preserve">Přesun hmot pro povlakové krytiny, výšky do 6 m </t>
  </si>
  <si>
    <t>713</t>
  </si>
  <si>
    <t>Izolace tepelné</t>
  </si>
  <si>
    <t>713 Izolace tepelné</t>
  </si>
  <si>
    <t>713111130RT1</t>
  </si>
  <si>
    <t>Izolace tepelné stropů, vložená mezi krokve 1 vrstva - materiál ve specifikaci</t>
  </si>
  <si>
    <t>(12,12+9,87)/2*7,33</t>
  </si>
  <si>
    <t>(7,69+0,85)/2*7,33</t>
  </si>
  <si>
    <t>7,03*7,33/2</t>
  </si>
  <si>
    <t>713111130RT2</t>
  </si>
  <si>
    <t>Izolace tepelné stropů, vložená mezi krokve 2 vrstvy - materiál ve specifikaci</t>
  </si>
  <si>
    <t>(9,71+7,95)/2*4,38</t>
  </si>
  <si>
    <t>713111211RO6</t>
  </si>
  <si>
    <t>Montáž parozábrany krovů spodem s přelepením spojů DEKFOL N AL 170 speciál</t>
  </si>
  <si>
    <t>(9,71+7,95)/2*3,93</t>
  </si>
  <si>
    <t>(12,12+9,87)/2*6,75</t>
  </si>
  <si>
    <t>(7,69+0,85)/2*6,75</t>
  </si>
  <si>
    <t>7,03*6,75/2</t>
  </si>
  <si>
    <t>713121121RT1</t>
  </si>
  <si>
    <t>Izolace tepelná podlah na sucho, dvouvrstvá materiál ve specifikaci</t>
  </si>
  <si>
    <t>8+110,2+13,8+8,8+9,2+2,5+2,2+4,8+8,5+8</t>
  </si>
  <si>
    <t>713131130R00</t>
  </si>
  <si>
    <t xml:space="preserve">Izolace tepelná stěn vložením do konstrukce </t>
  </si>
  <si>
    <t>(12+1)*0,19</t>
  </si>
  <si>
    <t>(16,92+1,5)*0,25</t>
  </si>
  <si>
    <t>9,7*0,252</t>
  </si>
  <si>
    <t>8*0,25</t>
  </si>
  <si>
    <t>.:6,85*3,15/2</t>
  </si>
  <si>
    <t>2,78*3,15</t>
  </si>
  <si>
    <t>4,62*(3,15+1)/2</t>
  </si>
  <si>
    <t>713131131R00</t>
  </si>
  <si>
    <t xml:space="preserve">Izolace tepelná stěn lepením </t>
  </si>
  <si>
    <t>7*(5,7+2,8)/2</t>
  </si>
  <si>
    <t>713134211RO6</t>
  </si>
  <si>
    <t>Montáž parozábrany na stěny s přelepením spojů parotěsná fólie DEKFOL N AL 170 speciál</t>
  </si>
  <si>
    <t>6,85*3,3/2</t>
  </si>
  <si>
    <t>2,78*3,3</t>
  </si>
  <si>
    <t>4,62*(3,3+1,15)/2</t>
  </si>
  <si>
    <t>713141124R00</t>
  </si>
  <si>
    <t xml:space="preserve">Izolace tepelná střech na pruhy lepidla, 1vrstvá </t>
  </si>
  <si>
    <t>36,7*2</t>
  </si>
  <si>
    <t>8,75+(6,26+6,18+5,35)*0,22</t>
  </si>
  <si>
    <t>713191100RT9</t>
  </si>
  <si>
    <t>Položení separační fólie včetně dodávky PE fólie</t>
  </si>
  <si>
    <t>28375705</t>
  </si>
  <si>
    <t>Deska izolační stabilizov. EPS 150  1000 x 500 mm</t>
  </si>
  <si>
    <t>36,7*2*0,18*1,02</t>
  </si>
  <si>
    <t>28375707</t>
  </si>
  <si>
    <t>Deska izolační fasádní EPS 70F  1000 x 500 mm</t>
  </si>
  <si>
    <t>7*(5,7+2,8)/2*0,03*1,02</t>
  </si>
  <si>
    <t>28376251</t>
  </si>
  <si>
    <t>Deska EPS s grafitem EPS Grey 100  1000x500x 40 mm</t>
  </si>
  <si>
    <t>8,75+(6,26+6,18+5,35)*0,22*1,02</t>
  </si>
  <si>
    <t>28376255</t>
  </si>
  <si>
    <t>Deska EPS s grafitem EPS Grey 100  1000x500x 80 mm</t>
  </si>
  <si>
    <t>(8+110,2+13,8+8,8+9,2+2,5+2,2+4,8+8,5+8)*2*1,02</t>
  </si>
  <si>
    <t>63151402</t>
  </si>
  <si>
    <t>Deska z minerální plsti ISOVER UNI tl. 60 mm</t>
  </si>
  <si>
    <t>(12+1)*0,19*1,02</t>
  </si>
  <si>
    <t>(16,92+1,5)*0,25*1,02</t>
  </si>
  <si>
    <t>9,7*0,252*1,02</t>
  </si>
  <si>
    <t>8*0,25*1,02</t>
  </si>
  <si>
    <t>63151404</t>
  </si>
  <si>
    <t>Deska z minerální plsti ISOVER UNI tl. 80 mm</t>
  </si>
  <si>
    <t>(12,12+9,87)/2*7,33*1,02</t>
  </si>
  <si>
    <t>(7,69+0,85)/2*7,33*1,02</t>
  </si>
  <si>
    <t>7,03*7,33/2*1,02</t>
  </si>
  <si>
    <t>63151406</t>
  </si>
  <si>
    <t>Deska z minerální plsti ISOVER UNI tl. 100 mm</t>
  </si>
  <si>
    <t>(9,71+7,95)/2*4,38*1,02</t>
  </si>
  <si>
    <t>63151410</t>
  </si>
  <si>
    <t>Deska z minerální plsti ISOVER UNI tl. 140 mm</t>
  </si>
  <si>
    <t>63151413.A</t>
  </si>
  <si>
    <t>Deska z minerální plsti ISOVER UNI tl. 180 mm</t>
  </si>
  <si>
    <t>6,85*3,15/2*1,02</t>
  </si>
  <si>
    <t>2,78*3,15*1,02</t>
  </si>
  <si>
    <t>4,62*(3,15+1)/2*1,02</t>
  </si>
  <si>
    <t>63151414.A</t>
  </si>
  <si>
    <t>Deska z minerální plsti ISOVER UNI tl. 200 mm</t>
  </si>
  <si>
    <t>998713101R00</t>
  </si>
  <si>
    <t xml:space="preserve">Přesun hmot pro izolace tepelné, výšky do 6 m </t>
  </si>
  <si>
    <t>762</t>
  </si>
  <si>
    <t>Konstrukce tesařské</t>
  </si>
  <si>
    <t>762 Konstrukce tesařské</t>
  </si>
  <si>
    <t>762333140R00</t>
  </si>
  <si>
    <t xml:space="preserve">Montáž vázaných krovů nepravidelných do 450 cm2 </t>
  </si>
  <si>
    <t>7,75+7,65+7,55+7,45+7,33*12+7,43*2+6,3*2+5,45*2+4,65*2+3,8*2+3*2+2,15*2+1,35*2+0,5*2+7,1*2</t>
  </si>
  <si>
    <t>762333140RT3</t>
  </si>
  <si>
    <t>Montáž vázaných krovů nepravidelných do 450 cm2 včetně dodávky řeziva, hranoly 18/26</t>
  </si>
  <si>
    <t>4,45*9+4,38+4,48+4,55+4,7</t>
  </si>
  <si>
    <t>762334170RT3</t>
  </si>
  <si>
    <t>M.vázan.krovů nepravidel.do 224 cm2 ocel. spojkami včetně dodávky řeziva, hranoly 14/16 cm</t>
  </si>
  <si>
    <t>11,53+9,51+1,5+6,55+7,67+9,2</t>
  </si>
  <si>
    <t>762341210RT2</t>
  </si>
  <si>
    <t>Montáž bednění střech rovných, prkna hrubá na sraz včetně dodávky řeziva, prkna tl. 24 mm</t>
  </si>
  <si>
    <t>(12,12+9,87)/2*7,66</t>
  </si>
  <si>
    <t>(8,17+1,025)/2*7,66</t>
  </si>
  <si>
    <t>7,03*7,66/2</t>
  </si>
  <si>
    <t>762342202RT4</t>
  </si>
  <si>
    <t>Montáž laťování střech, vzdálenost latí do 22 cm včetně dodávky řeziva, latě 4/6 cm</t>
  </si>
  <si>
    <t>762342204RT4</t>
  </si>
  <si>
    <t>Montáž kontralatí přibitím včetně dodávky řeziva, latě 4/6 cm</t>
  </si>
  <si>
    <t>762343101R00</t>
  </si>
  <si>
    <t xml:space="preserve">Montáž roštu pro tepelnou izolaci </t>
  </si>
  <si>
    <t>0,19*(25+3)</t>
  </si>
  <si>
    <t>0,25*(21+4+14)</t>
  </si>
  <si>
    <t>0,252*20</t>
  </si>
  <si>
    <t>0,25*17</t>
  </si>
  <si>
    <t>762395000R00</t>
  </si>
  <si>
    <t xml:space="preserve">Spojovací a ochranné prostředky pro střechy </t>
  </si>
  <si>
    <t>0,16*0,28*201,82</t>
  </si>
  <si>
    <t>0,18*0,26*58,16</t>
  </si>
  <si>
    <t>0,16*0,14*45,96</t>
  </si>
  <si>
    <t>188,8357*0,024</t>
  </si>
  <si>
    <t>146,3635*0,012</t>
  </si>
  <si>
    <t>146,3635*0,00264</t>
  </si>
  <si>
    <t>24,36*0,06*0,06</t>
  </si>
  <si>
    <t>762712140R00</t>
  </si>
  <si>
    <t xml:space="preserve">Montáž vázaných konstrukcí hraněných do 450 cm2 </t>
  </si>
  <si>
    <t>3,15*13/2</t>
  </si>
  <si>
    <t>7,4</t>
  </si>
  <si>
    <t>3,15*3</t>
  </si>
  <si>
    <t>(3,15+1)/2*7</t>
  </si>
  <si>
    <t>762795000R00</t>
  </si>
  <si>
    <t xml:space="preserve">Spojovací prostředky pro vázané konstrukce </t>
  </si>
  <si>
    <t>0,18*0,18*51,85</t>
  </si>
  <si>
    <t>762001</t>
  </si>
  <si>
    <t>Spojovací ocelové prostředky pro střechy a vázané konstrukce</t>
  </si>
  <si>
    <t>kpl</t>
  </si>
  <si>
    <t>60515001</t>
  </si>
  <si>
    <t>Hranolek SM/JD 1 25-75 cm2 dl. 200-350 cm</t>
  </si>
  <si>
    <t>24,36*0,06*0,06*1,1</t>
  </si>
  <si>
    <t>60515266</t>
  </si>
  <si>
    <t>Hranol SM/JD 1 18x18 délka 300-600 cm</t>
  </si>
  <si>
    <t>0,18*0,18*51,85*1,1</t>
  </si>
  <si>
    <t>60596002</t>
  </si>
  <si>
    <t>Řezivo - hranoly</t>
  </si>
  <si>
    <t>0,16*0,28*201,82*1,1</t>
  </si>
  <si>
    <t>998762102R00</t>
  </si>
  <si>
    <t xml:space="preserve">Přesun hmot pro tesařské konstrukce, výšky do 12 m </t>
  </si>
  <si>
    <t>763</t>
  </si>
  <si>
    <t>Dřevostavby</t>
  </si>
  <si>
    <t>763 Dřevostavby</t>
  </si>
  <si>
    <t>763611231R00</t>
  </si>
  <si>
    <t xml:space="preserve">M.bednění střech z desek nad tl.18 mm,sraz,šroubo. </t>
  </si>
  <si>
    <t>763612132R00</t>
  </si>
  <si>
    <t xml:space="preserve">M.obložení stěn z desek do tl.18 mm,P+D,šroubo. </t>
  </si>
  <si>
    <t>(12+1)*0,29</t>
  </si>
  <si>
    <t>(16,92+1,5)*0,37</t>
  </si>
  <si>
    <t>9,7*0,58</t>
  </si>
  <si>
    <t>8*0,34</t>
  </si>
  <si>
    <t>.:6,85*3,45/2</t>
  </si>
  <si>
    <t>763615132R00</t>
  </si>
  <si>
    <t xml:space="preserve">M.obložení podhledů, desky do tl.18 mm,P+D,šroubov </t>
  </si>
  <si>
    <t>763734111R00</t>
  </si>
  <si>
    <t xml:space="preserve">Montáž ostatních prvků plochy do 50 cm2 </t>
  </si>
  <si>
    <t>4,81*16</t>
  </si>
  <si>
    <t>60515811</t>
  </si>
  <si>
    <t>Hranol konstrukční masivní KVH NSi 60x80 mm l=5 m</t>
  </si>
  <si>
    <t>0,06*0,08*4,81*16*1,12</t>
  </si>
  <si>
    <t>60623314</t>
  </si>
  <si>
    <t>Překližka vodovzdorná BO/SM tl. 21 mm jak. C/C</t>
  </si>
  <si>
    <t>(9,71+7,95)/2*4,81*1,1</t>
  </si>
  <si>
    <t>60726012.A</t>
  </si>
  <si>
    <t>Deska dřevoštěpková OSB 3 N - 4PD tl. 15 mm</t>
  </si>
  <si>
    <t>(12+1)*0,29*1,1</t>
  </si>
  <si>
    <t>(16,92+1,5)*0,37*1,1</t>
  </si>
  <si>
    <t>9,7*0,58*1,1</t>
  </si>
  <si>
    <t>8*0,34*1,1</t>
  </si>
  <si>
    <t>.:6,85*3,45/2*1,1</t>
  </si>
  <si>
    <t>6,85*3,3/2*1,1</t>
  </si>
  <si>
    <t>2,78*3,45*1,1</t>
  </si>
  <si>
    <t>2,78*3,3*1,1</t>
  </si>
  <si>
    <t>4,62*(3,45+1,3)/2*1,1</t>
  </si>
  <si>
    <t>4,62*(3,3+1,15)/2*1,1</t>
  </si>
  <si>
    <t>60726014.A</t>
  </si>
  <si>
    <t>Deska dřevoštěpková OSB 3 N - 4PD tl. 18 mm</t>
  </si>
  <si>
    <t>(9,71+7,95)/2*3,93*1,1</t>
  </si>
  <si>
    <t>(12,12+9,87)/2*6,75*1,1</t>
  </si>
  <si>
    <t>(7,69+0,85)/2*6,75*1,1</t>
  </si>
  <si>
    <t>7,03*6,75/2*1,1</t>
  </si>
  <si>
    <t>998763101R00</t>
  </si>
  <si>
    <t xml:space="preserve">Přesun hmot pro dřevostavby, výšky do 12 m </t>
  </si>
  <si>
    <t>764</t>
  </si>
  <si>
    <t>Konstrukce klempířské</t>
  </si>
  <si>
    <t>764 Konstrukce klempířské</t>
  </si>
  <si>
    <t>764718302R01</t>
  </si>
  <si>
    <t>Oplechování parapetů z AL plechů lak., rš 280 mm ozn. K1 až K8</t>
  </si>
  <si>
    <t>3,87+1,6+5,2+2,25*2+1+3,25+1,5+0,9</t>
  </si>
  <si>
    <t>764812220R00</t>
  </si>
  <si>
    <t>Oplechování okapů, tvrdá krytina, lak.Pz,rš 330 mm ozn. K11 + K12</t>
  </si>
  <si>
    <t>13+21</t>
  </si>
  <si>
    <t>764813133R00</t>
  </si>
  <si>
    <t>Lemování zdí z lakovaného Pz plechu, rš 330 mm ozn. K31</t>
  </si>
  <si>
    <t>764814533R00</t>
  </si>
  <si>
    <t>Závětrná lišta z lakovaného Pz plechu, rš 333 mm ozn. K30</t>
  </si>
  <si>
    <t>764814650R00</t>
  </si>
  <si>
    <t>Úžlabí z lakovaného Pz plechu, rš 500 mm ozn. K24</t>
  </si>
  <si>
    <t>764815212R00</t>
  </si>
  <si>
    <t>Žlab podokapní půlkruh.z lak.Pz plechu, rš 330 mm ozn. K20 vč. K21</t>
  </si>
  <si>
    <t>764815501R00</t>
  </si>
  <si>
    <t>Žlaby nástřešní, oblý tvar,Pz lak.plech, rš 500 mm ozn. K13 vč. K15 a K23,, K14 vč. K16 a K21</t>
  </si>
  <si>
    <t>8+12</t>
  </si>
  <si>
    <t>764815812R00</t>
  </si>
  <si>
    <t>Kotlík žlabový oválný z lak. Pz plechu, 330/120 mm ozn. K22</t>
  </si>
  <si>
    <t>764819212R00</t>
  </si>
  <si>
    <t>Odpadní trouby kruhové z lak.Pz plechu, D 100 mm ozn. K9 vč. K18</t>
  </si>
  <si>
    <t>764819214R00</t>
  </si>
  <si>
    <t>Odpadní trouby kruhové z lak.Pz plechu, D 150 mm ozn. K10 vč. K17, K19</t>
  </si>
  <si>
    <t>2,75+2,75</t>
  </si>
  <si>
    <t>764001</t>
  </si>
  <si>
    <t>Hřeben střechy z lak Pz plechu, rš 330 mm ozn. K32</t>
  </si>
  <si>
    <t>998764101R00</t>
  </si>
  <si>
    <t xml:space="preserve">Přesun hmot pro klempířské konstr., výšky do 6 m </t>
  </si>
  <si>
    <t>765</t>
  </si>
  <si>
    <t>Krytiny tvrdé</t>
  </si>
  <si>
    <t>765 Krytiny tvrdé</t>
  </si>
  <si>
    <t>765312717R00</t>
  </si>
  <si>
    <t xml:space="preserve">Přiřezání a uchycení tašek, Figaro 11 </t>
  </si>
  <si>
    <t>7,66*2</t>
  </si>
  <si>
    <t>7,66+10,4</t>
  </si>
  <si>
    <t>765312721R00</t>
  </si>
  <si>
    <t xml:space="preserve">Krytina Figaro 11, střech ostatních, režná </t>
  </si>
  <si>
    <t>765312772R00</t>
  </si>
  <si>
    <t xml:space="preserve">Hák protisněhový </t>
  </si>
  <si>
    <t>146,3635*0,8</t>
  </si>
  <si>
    <t>765901106R00</t>
  </si>
  <si>
    <t xml:space="preserve">Fólie podstřeš.Tondach Tuning Fol Mono double tape </t>
  </si>
  <si>
    <t>596609340</t>
  </si>
  <si>
    <t>Taška Figaro 11 větrací režná</t>
  </si>
  <si>
    <t>998765101R00</t>
  </si>
  <si>
    <t xml:space="preserve">Přesun hmot pro krytiny tvrdé, výšky do 6 m </t>
  </si>
  <si>
    <t>766</t>
  </si>
  <si>
    <t>Konstrukce truhlářské</t>
  </si>
  <si>
    <t>766 Konstrukce truhlářské</t>
  </si>
  <si>
    <t>766001</t>
  </si>
  <si>
    <t>Obložení stěn sibiřský modřín prkno 145x22mm podkladový rošt sibiřský modřín 70mm</t>
  </si>
  <si>
    <t>7,96*3,26</t>
  </si>
  <si>
    <t>5,28*3,99</t>
  </si>
  <si>
    <t>-(1*2,17+3,25*2,17+1,5*2,17+0,9*0,6)</t>
  </si>
  <si>
    <t>(1+2,17*2+3,25+2,17*2+1,5+2,17*2+0,9+0,6*2)*0,24</t>
  </si>
  <si>
    <t>-1,26</t>
  </si>
  <si>
    <t>998766201R00</t>
  </si>
  <si>
    <t xml:space="preserve">Přesun hmot pro truhlářské konstr., výšky do 6 m </t>
  </si>
  <si>
    <t>767</t>
  </si>
  <si>
    <t>Konstrukce zámečnické</t>
  </si>
  <si>
    <t>767 Konstrukce zámečnické</t>
  </si>
  <si>
    <t>767990010RAE</t>
  </si>
  <si>
    <t>Atypické ocelové konstrukce 100 - 250 kg/kus, vč. povrchové úpravy</t>
  </si>
  <si>
    <t>kg</t>
  </si>
  <si>
    <t>J 140x140x10:2,55*40*1,2</t>
  </si>
  <si>
    <t>767990010RAF</t>
  </si>
  <si>
    <t>Atypické ocelové konstrukce 250 - 500 kg/kus</t>
  </si>
  <si>
    <t>U220:(0,12+5,16+0,755)*2*29,4*1,2</t>
  </si>
  <si>
    <t>IPE450:9,74*77,6*1,2</t>
  </si>
  <si>
    <t>d+m Z1 Ocelová podpůrná konstrukce VZT jednotky vč. antikorozního nátěru</t>
  </si>
  <si>
    <t>d+m Z2 Hliníkové venkovní žaluzie C 80 el. ovládané</t>
  </si>
  <si>
    <t>d+m Z3 Kovová branka z jeklu 40x40 mm, Zn, RAL zámek, klika</t>
  </si>
  <si>
    <t>d+m Z4 Záchytný systém údržby ploché střechy kotvený do stropní konstrukce</t>
  </si>
  <si>
    <t>d+m Z5 Záchytný systém údržby šikmé střechy kotvený do střešní konstrukce</t>
  </si>
  <si>
    <t>771</t>
  </si>
  <si>
    <t>Podlahy z dlaždic a obklady</t>
  </si>
  <si>
    <t>771 Podlahy z dlaždic a obklady</t>
  </si>
  <si>
    <t>771475014R00</t>
  </si>
  <si>
    <t xml:space="preserve">Obklad soklíků keram.rovných, tmel,výška 10 cm </t>
  </si>
  <si>
    <t>11,6-1-1+12,5-0,9-1,78-0,15*2</t>
  </si>
  <si>
    <t>771479001R00</t>
  </si>
  <si>
    <t xml:space="preserve">Řezání dlaždic keramických pro soklíky </t>
  </si>
  <si>
    <t>771575118R00</t>
  </si>
  <si>
    <t xml:space="preserve">Montáž podlah keram.,hladké, tmel, 60x60 cm </t>
  </si>
  <si>
    <t>771579791R00</t>
  </si>
  <si>
    <t xml:space="preserve">Příplatek za plochu podlah keram. do 5 m2 jednotl. </t>
  </si>
  <si>
    <t>771100010RAA</t>
  </si>
  <si>
    <t>Vyrovnání podk.samoniv.hmotou Planolit 315 inter. nivelační hmota tl. 3 mm, penetrace</t>
  </si>
  <si>
    <t>110,2+13,8+8,5+8</t>
  </si>
  <si>
    <t>597642070</t>
  </si>
  <si>
    <t>Dlažba Taurus Granit matná 600x600x9 mm</t>
  </si>
  <si>
    <t>(8,8+9,2+2,5+2,2+4,8)*1,15</t>
  </si>
  <si>
    <t>(11,6-1-1+12,5-0,9-1,78-0,15*2)*0,06*1,15</t>
  </si>
  <si>
    <t>998771101R00</t>
  </si>
  <si>
    <t xml:space="preserve">Přesun hmot pro podlahy z dlaždic, výšky do 6 m </t>
  </si>
  <si>
    <t>776</t>
  </si>
  <si>
    <t>Podlahy povlakové</t>
  </si>
  <si>
    <t>776 Podlahy povlakové</t>
  </si>
  <si>
    <t>d+m Čistící zóna tl. 9mm na lepící tmel sokl nerez + koberec 60mm</t>
  </si>
  <si>
    <t>d+m Akustický vinil 2,6mm lepený sokl nerez + vinil 60mm</t>
  </si>
  <si>
    <t>781</t>
  </si>
  <si>
    <t>Obklady keramické</t>
  </si>
  <si>
    <t>781 Obklady keramické</t>
  </si>
  <si>
    <t>781475120R00</t>
  </si>
  <si>
    <t xml:space="preserve">Obklad vnitřní stěn keramický, do tmele, 30x60 cm </t>
  </si>
  <si>
    <t>1*2</t>
  </si>
  <si>
    <t>(1,78+0,15*2)*1,2</t>
  </si>
  <si>
    <t>(6,34+6,17+8,95)*2,3</t>
  </si>
  <si>
    <t>0,16</t>
  </si>
  <si>
    <t>781479711R00</t>
  </si>
  <si>
    <t xml:space="preserve">Příplatek k obkladu stěn keram.,za plochu do 10 m2 </t>
  </si>
  <si>
    <t>781497111R00</t>
  </si>
  <si>
    <t xml:space="preserve">Lišta hliníková ukončovacích k obkladům </t>
  </si>
  <si>
    <t>1,78+0,15*2</t>
  </si>
  <si>
    <t>1,16</t>
  </si>
  <si>
    <t>19,1200</t>
  </si>
  <si>
    <t>597813721</t>
  </si>
  <si>
    <t>Obkládačka 20x40 bílá lesk</t>
  </si>
  <si>
    <t>47,414*1,1</t>
  </si>
  <si>
    <t>998781101R00</t>
  </si>
  <si>
    <t xml:space="preserve">Přesun hmot pro obklady keramické, výšky do 6 m </t>
  </si>
  <si>
    <t>784</t>
  </si>
  <si>
    <t>Malby</t>
  </si>
  <si>
    <t>784 Malby</t>
  </si>
  <si>
    <t>784191101R00</t>
  </si>
  <si>
    <t xml:space="preserve">Penetrace podkladu univerzální Primalex 1x </t>
  </si>
  <si>
    <t>784195412R00</t>
  </si>
  <si>
    <t xml:space="preserve">Malba Primalex Polar, bílá, bez penetrace, 2 x </t>
  </si>
  <si>
    <t>str:</t>
  </si>
  <si>
    <t>2,5+2,2+4,8+8,5</t>
  </si>
  <si>
    <t>.:6,26*0,25</t>
  </si>
  <si>
    <t>.:6,26*2,5</t>
  </si>
  <si>
    <t>.:8,8+9,2</t>
  </si>
  <si>
    <t>stě:</t>
  </si>
  <si>
    <t>(16,9-0,96)*2,3</t>
  </si>
  <si>
    <t>.:(20-6,26)*2,33</t>
  </si>
  <si>
    <t>-(2,25*1,85+5,2*2,3+5,3*2,3+0,81*2,3+3,25*2,3+2,5*4,5)</t>
  </si>
  <si>
    <t>(2,25+1,85*2+5,2+2,3*2+5,3+2,3+0,81+2,3+3,25+2,3*2+2,5+4,5*2)*0,2</t>
  </si>
  <si>
    <t>799</t>
  </si>
  <si>
    <t>Ostatní</t>
  </si>
  <si>
    <t>799 Ostatní</t>
  </si>
  <si>
    <t xml:space="preserve">d+m X1 Lapač listí PE 80 - 140mm </t>
  </si>
  <si>
    <t xml:space="preserve">d+m X2 Větrací mřížka pod krytinu, 110mm </t>
  </si>
  <si>
    <t xml:space="preserve">d+m X3 Ochranný větrací pás okapní plastový 100mm </t>
  </si>
  <si>
    <t>48*2</t>
  </si>
  <si>
    <t xml:space="preserve">d+m X4 Vnitřní PVC parapet 240x900x20mm </t>
  </si>
  <si>
    <t>d+m X5 Stavební pouzdro JAP do zdiva 115mm 1945x2060mm</t>
  </si>
  <si>
    <t>006</t>
  </si>
  <si>
    <t xml:space="preserve">d+m X6 Přechodová lišta Al 1000mm </t>
  </si>
  <si>
    <t>007</t>
  </si>
  <si>
    <t>d+m X7 Vnitřní parapet dub 220x2250x40mm opatřeno bezbarvým olejem</t>
  </si>
  <si>
    <t>008</t>
  </si>
  <si>
    <t xml:space="preserve">d+m X8 Kačírková lišta Al 90mm </t>
  </si>
  <si>
    <t>009</t>
  </si>
  <si>
    <t xml:space="preserve">d+m X9 Kačírková lišta Al 80mm </t>
  </si>
  <si>
    <t>010</t>
  </si>
  <si>
    <t>d+m X10 Střešní vpusť DN 100, PVC manžeta s vyhříváním</t>
  </si>
  <si>
    <t>011</t>
  </si>
  <si>
    <t>d+m X11 Nástavec pro střešní vpusť DN 100 s PVC manžetou</t>
  </si>
  <si>
    <t>012</t>
  </si>
  <si>
    <t>d+m X12 Perforovaný ochranný koš pro střeš. vpusť DN 100</t>
  </si>
  <si>
    <t>013</t>
  </si>
  <si>
    <t>d+m X13 Odvětrací komínek DN 100 s integrovanou PVC manžetou</t>
  </si>
  <si>
    <t>014</t>
  </si>
  <si>
    <t>d+m X14 Nástavec pro kabely DN 125 s PVC manžetou</t>
  </si>
  <si>
    <t>015</t>
  </si>
  <si>
    <t>d+m X15 Prostup pro kabely DN 125 s PVC manžetou</t>
  </si>
  <si>
    <t>016</t>
  </si>
  <si>
    <t>d+m X16 Bezpečnostní přepad DN 110 s PVC manžetou</t>
  </si>
  <si>
    <t>017</t>
  </si>
  <si>
    <t xml:space="preserve">d+m X17 Lapač střešních vod DN 160mm </t>
  </si>
  <si>
    <t>018</t>
  </si>
  <si>
    <t xml:space="preserve">d+m X18 Větrací pás hliníkový hřebene </t>
  </si>
  <si>
    <t>5*6</t>
  </si>
  <si>
    <t>1000</t>
  </si>
  <si>
    <t xml:space="preserve">d+m Výstražné a bezpečnostní značky dle PBŘ </t>
  </si>
  <si>
    <t>44984124</t>
  </si>
  <si>
    <t>Přístroj hasicí práškový NEURUPPIN PG 6 PDC</t>
  </si>
  <si>
    <t>800</t>
  </si>
  <si>
    <t>HYGIENICKÝ PROGRAM - ZÁZEMÍ</t>
  </si>
  <si>
    <t>800 HYGIENICKÝ PROGRAM - ZÁZEMÍ</t>
  </si>
  <si>
    <t>100</t>
  </si>
  <si>
    <t>a/ odpadkový koš kulatý 12l  chrom pr. 250x390 (např. Novaservis)</t>
  </si>
  <si>
    <t>101</t>
  </si>
  <si>
    <t>b/ odpadkový koš kulatý 5L chrom pr. 205x280 (např. Novaservis)</t>
  </si>
  <si>
    <t>102</t>
  </si>
  <si>
    <t>c/ odpadkový koš hranatý závěsný 6 5L nerez brus 205x300x100 (např. Bemeta)</t>
  </si>
  <si>
    <t>103</t>
  </si>
  <si>
    <t>d/ zásobník papír. ručníků nerez 275x265x125 (např. Novaservis)</t>
  </si>
  <si>
    <t>104</t>
  </si>
  <si>
    <t>f/ držák toaletního papíru bez krytu 140x120 nerez (např Bemeta)</t>
  </si>
  <si>
    <t>105</t>
  </si>
  <si>
    <t>g/ zásobník tekutého mýdla 150ml pr.55x175 nerez (např. Bemeta Neo)</t>
  </si>
  <si>
    <t>106</t>
  </si>
  <si>
    <t>ch/ WC štětka nástěnná nerez lesk pr.82x327 (např. Novaservis Smile)</t>
  </si>
  <si>
    <t>107</t>
  </si>
  <si>
    <t>j/ zrcadlo nástěnné pr.500 (např. Novaservis Metalia 3)</t>
  </si>
  <si>
    <t>108</t>
  </si>
  <si>
    <t>k/ úchyt zrcadla nástěnný-plastový pro 2 otvory (např. Novaservis Metalia 3)</t>
  </si>
  <si>
    <t>109</t>
  </si>
  <si>
    <t>l/ výklopný držák zrcadla nástěnný pro 2 otvory (např. Novaservis Metalia 3)</t>
  </si>
  <si>
    <t>110</t>
  </si>
  <si>
    <t>m/ madlo sklopné U nerez brus (např. Bemeta Help 85 cm)</t>
  </si>
  <si>
    <t>111</t>
  </si>
  <si>
    <t>n/ madlo sklopné U nerez brus s háčkem na toalet. papír (např. Bemeta Help 85 cm)</t>
  </si>
  <si>
    <t>112</t>
  </si>
  <si>
    <t>o/ madlo sklopné krátké U nerez brus (např. Bemeta Help 60 cm)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</si>
  <si>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</si>
  <si>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</si>
  <si>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</si>
  <si>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</si>
  <si>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</si>
  <si>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</si>
  <si>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</si>
  <si>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</si>
  <si>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220616 Únanov - knihovna</t>
  </si>
  <si>
    <t>SO.02</t>
  </si>
  <si>
    <t>Komerční objekt</t>
  </si>
  <si>
    <t>SO.02 Komerční objekt</t>
  </si>
  <si>
    <t>Únanov - komerční objekt 02</t>
  </si>
  <si>
    <t>2*1,3*0,3</t>
  </si>
  <si>
    <t>7,03*5,23*0,3</t>
  </si>
  <si>
    <t>131201110R00</t>
  </si>
  <si>
    <t xml:space="preserve">Hloubení nezapaž. jam hor.3 do 50 m3, STROJNĚ </t>
  </si>
  <si>
    <t>47,95*0,65</t>
  </si>
  <si>
    <t>(27,7-6,58-5,23)*(0,8+0,5)/2*0,65</t>
  </si>
  <si>
    <t>(6,97+6,37+5,68+0,9)*0,6*0,5</t>
  </si>
  <si>
    <t>5,38*0,6*0,65</t>
  </si>
  <si>
    <t>(6,97+6,37+5,68+0,9)*0,6*0,1</t>
  </si>
  <si>
    <t>5,38*0,6*0,1</t>
  </si>
  <si>
    <t>36,8101+37,881+8,0742+1,518</t>
  </si>
  <si>
    <t>-3,0588</t>
  </si>
  <si>
    <t>81,2245*5</t>
  </si>
  <si>
    <t>(27,7-6,58-5,23)*(0,6+0,5)/2*0,35</t>
  </si>
  <si>
    <t>47,9500</t>
  </si>
  <si>
    <t>2*1,3</t>
  </si>
  <si>
    <t>7,03*5,23</t>
  </si>
  <si>
    <t>37,85*0,25</t>
  </si>
  <si>
    <t>(6,97+5,98)*2*0,25</t>
  </si>
  <si>
    <t>(6,97+6,37+5,68+0,9)*0,6*0,6</t>
  </si>
  <si>
    <t>5,38*0,6*0,75</t>
  </si>
  <si>
    <t>(6,97+6,37+5,68+0,9)*2*0,6</t>
  </si>
  <si>
    <t>5,38*2*0,75</t>
  </si>
  <si>
    <t>(6,97+5,98)*2*0,25*0,3*180/1000</t>
  </si>
  <si>
    <t>311237422R00</t>
  </si>
  <si>
    <t xml:space="preserve">Zdivo z HELUZ broušených P 10, tl.20 cm, lepidlo </t>
  </si>
  <si>
    <t>2,5*4,6</t>
  </si>
  <si>
    <t>(6,97*2+1,5)*0,25</t>
  </si>
  <si>
    <t>6,12*(5,73+2,8)/2</t>
  </si>
  <si>
    <t>4,62*(5,73+3,67)/2</t>
  </si>
  <si>
    <t>6,97*2,54</t>
  </si>
  <si>
    <t>6,97*5,49</t>
  </si>
  <si>
    <t>1,5*(2,8+3,67)/2</t>
  </si>
  <si>
    <t>-(6,97*2+1,5)*0,25</t>
  </si>
  <si>
    <t>-(3,5*2,3+0,9*0,85*2+0,96*2,45)</t>
  </si>
  <si>
    <t>4*0,3*0,25</t>
  </si>
  <si>
    <t>4*2*0,25</t>
  </si>
  <si>
    <t>3,5*0,3</t>
  </si>
  <si>
    <t>0,3*200/1000</t>
  </si>
  <si>
    <t>4*2*30,7/1000</t>
  </si>
  <si>
    <t>1,25*3</t>
  </si>
  <si>
    <t>342247522R00</t>
  </si>
  <si>
    <t xml:space="preserve">Příčky z cihel HELUZ broušených, lepidlo, tl. 8 cm </t>
  </si>
  <si>
    <t>0,6*3,3</t>
  </si>
  <si>
    <t>1,9*3,3</t>
  </si>
  <si>
    <t>-0,79*2,02</t>
  </si>
  <si>
    <t>1,02*(1,2+0,15)</t>
  </si>
  <si>
    <t>0,8*(1,2+0,35)</t>
  </si>
  <si>
    <t>4*2*30,7*1,08/1000</t>
  </si>
  <si>
    <t>416093142R00</t>
  </si>
  <si>
    <t xml:space="preserve">Čelo podhledu SDK, v.do 1250 mm, 1xCD,1xRF 12,5 mm </t>
  </si>
  <si>
    <t>3,87*1,27</t>
  </si>
  <si>
    <t>(6,97-4)*0,3*0,25</t>
  </si>
  <si>
    <t>(6,97+6,12*2)*0,3*0,2</t>
  </si>
  <si>
    <t>6,97-4</t>
  </si>
  <si>
    <t>6,97+6,12*2</t>
  </si>
  <si>
    <t>1,3754*180/1000</t>
  </si>
  <si>
    <t>6,37*4,4</t>
  </si>
  <si>
    <t>447113134RZ1</t>
  </si>
  <si>
    <t>Podkroví SDK,OK CD, záv.krokv.izolace,1xRFI tl.15 bez dodávky a montáže izolace</t>
  </si>
  <si>
    <t>9,7+2,9</t>
  </si>
  <si>
    <t>447191083R00</t>
  </si>
  <si>
    <t xml:space="preserve">Příplatek k podhledu v podkroví,SDK plochy do 10m2 </t>
  </si>
  <si>
    <t xml:space="preserve">Příplatek k podhledu za délku závěsu 1250 až2200mm </t>
  </si>
  <si>
    <t>564851111RT2</t>
  </si>
  <si>
    <t>Podklad ze štěrkodrti po zhutnění tloušťky 15 cm štěrkodrť frakce 0-32 mm</t>
  </si>
  <si>
    <t>596811111R00</t>
  </si>
  <si>
    <t xml:space="preserve">Kladení dlaždic kom.pro pěší, lože z kameniva těž. </t>
  </si>
  <si>
    <t>59245340</t>
  </si>
  <si>
    <t>Dlaždice betonová 40x40x5 cm šedá</t>
  </si>
  <si>
    <t>7,03*5,23*1,01</t>
  </si>
  <si>
    <t>6,23*2,56</t>
  </si>
  <si>
    <t>2,5*4,35</t>
  </si>
  <si>
    <t>4,02*2*(4,35+2,56)/2</t>
  </si>
  <si>
    <t>0,14*3,3</t>
  </si>
  <si>
    <t>(13,6-3,87+7,8)*3,1</t>
  </si>
  <si>
    <t>-(3,5*2,3+0,9*0,6*2+0,96*2,2)</t>
  </si>
  <si>
    <t>(3,5+2,3*2+0,9*2+0,6*2*2+0,96+2,2*2)*0,22</t>
  </si>
  <si>
    <t>-0,79*2*2</t>
  </si>
  <si>
    <t>6,23*0,25</t>
  </si>
  <si>
    <t>4,02*2*0,2</t>
  </si>
  <si>
    <t>1,25*3*0,25</t>
  </si>
  <si>
    <t>6,97*5,31</t>
  </si>
  <si>
    <t>6,97*2,35</t>
  </si>
  <si>
    <t>-(3,5*2,26+0,9*0,6*2+0,96*2,2)</t>
  </si>
  <si>
    <t>(3,5+2,26*2+0,9*2+0,6*2*2+0,96+2,2*2)*0,14</t>
  </si>
  <si>
    <t>8,75</t>
  </si>
  <si>
    <t>6,97*5,25</t>
  </si>
  <si>
    <t>6,97*2,26</t>
  </si>
  <si>
    <t>6,97*0,63</t>
  </si>
  <si>
    <t>6,97*0,5</t>
  </si>
  <si>
    <t>3,5*0,14</t>
  </si>
  <si>
    <t>(27,94-6,58-5,08)*0,65</t>
  </si>
  <si>
    <t>1,5*0,2</t>
  </si>
  <si>
    <t>6,97*0,2</t>
  </si>
  <si>
    <t>1,25*0,3*3</t>
  </si>
  <si>
    <t>631312611R00</t>
  </si>
  <si>
    <t xml:space="preserve">Mazanina betonová tl. 5 - 8 cm C 16/20 </t>
  </si>
  <si>
    <t>(25,4+9,7+2,9)*0,078</t>
  </si>
  <si>
    <t>45,65*0,15</t>
  </si>
  <si>
    <t>27,1*0,15</t>
  </si>
  <si>
    <t>45,65*7,9*1,1/1000</t>
  </si>
  <si>
    <t>2*1,3*0,05</t>
  </si>
  <si>
    <t>2*1,3*0,05*1,1*1,4</t>
  </si>
  <si>
    <t xml:space="preserve">d+m Okna plast OS ozn. O1 </t>
  </si>
  <si>
    <t>0,9*0,6*2</t>
  </si>
  <si>
    <t xml:space="preserve">d+m Stěny s dveřmi Al ozn. D1 </t>
  </si>
  <si>
    <t>3,5*2,55</t>
  </si>
  <si>
    <t xml:space="preserve">d+m Dveře plast ozn. D2 </t>
  </si>
  <si>
    <t>0,96*2,45</t>
  </si>
  <si>
    <t>d+m Dveře interiérové ozn. D3L vč. obložkové zárubně a kování</t>
  </si>
  <si>
    <t>6,97*6,1</t>
  </si>
  <si>
    <t>6,97*2,9</t>
  </si>
  <si>
    <t>25,4+9,7+2,9</t>
  </si>
  <si>
    <t>27,1*0,65</t>
  </si>
  <si>
    <t>2,9</t>
  </si>
  <si>
    <t>1*1,2*3</t>
  </si>
  <si>
    <t>27,7*0,65</t>
  </si>
  <si>
    <t>45,65*1,15</t>
  </si>
  <si>
    <t>17,615*1,2</t>
  </si>
  <si>
    <t>6,37*7,33</t>
  </si>
  <si>
    <t>6,37*6,75</t>
  </si>
  <si>
    <t>5,5*(5,6+3,1)/2</t>
  </si>
  <si>
    <t>5,5*(5,6+3,1)/2*0,03*1,02</t>
  </si>
  <si>
    <t>(25,4+9,7+2,9)*2*1,02</t>
  </si>
  <si>
    <t>6,37*7,33*1,02</t>
  </si>
  <si>
    <t>762332140R00</t>
  </si>
  <si>
    <t xml:space="preserve">Montáž vázaných krovů pravidelných do 450 cm2 </t>
  </si>
  <si>
    <t>7,33*9</t>
  </si>
  <si>
    <t>762334120RT3</t>
  </si>
  <si>
    <t>M.vázan.krovů pravidelných do 224cm2 ocel.spojkami včetně dodávky řeziva, hranoly 14/16 cm</t>
  </si>
  <si>
    <t>6,57*2</t>
  </si>
  <si>
    <t>6,97*7,66</t>
  </si>
  <si>
    <t>0,25*15</t>
  </si>
  <si>
    <t>0,2*15</t>
  </si>
  <si>
    <t>0,16*0,14*13,14</t>
  </si>
  <si>
    <t>0,16*0,28*65,97</t>
  </si>
  <si>
    <t>53,3902*0,024</t>
  </si>
  <si>
    <t>53,3902*0,012</t>
  </si>
  <si>
    <t>53,3902*0,00264</t>
  </si>
  <si>
    <t>0,06*0,06*6,75</t>
  </si>
  <si>
    <t xml:space="preserve">Spojovací ocelové prostředky pro střechy </t>
  </si>
  <si>
    <t>0,06*0,06*0,25*15*1,1</t>
  </si>
  <si>
    <t>0,06*0,06*0,2*15*1,1</t>
  </si>
  <si>
    <t>0,16*0,28*65,97*1,1</t>
  </si>
  <si>
    <t>6,97*0,37</t>
  </si>
  <si>
    <t>6,97*0,28</t>
  </si>
  <si>
    <t>4,5305*1,1</t>
  </si>
  <si>
    <t>42,9975*1,1</t>
  </si>
  <si>
    <t>Oplechování parapetů z AL plechů lak., rš 280 mm ozn. K1</t>
  </si>
  <si>
    <t>764718302R02</t>
  </si>
  <si>
    <t>Oplechování parapetů z plast lak., rš 280 mm ozn. K2, k3</t>
  </si>
  <si>
    <t>0,54*2+0,9</t>
  </si>
  <si>
    <t>Oplechování okapů, tvrdá krytina, lak.Pz,rš 330 mm ozn. K4</t>
  </si>
  <si>
    <t>Lemování zdí z lakovaného Pz plechu, rš 330 mm ozn. K8</t>
  </si>
  <si>
    <t>Závětrná lišta z lakovaného Pz plechu, rš 333 mm ozn. K9</t>
  </si>
  <si>
    <t>Žlaby nástřešní, oblý tvar,Pz lak.plech, rš 500 mm ozn. K5 vč. K6</t>
  </si>
  <si>
    <t>Odpadní trouby kruhové z lak.Pz plechu, D 100 mm ozn. K3 vč. K10</t>
  </si>
  <si>
    <t>0,5*2</t>
  </si>
  <si>
    <t>Hřeben střechy z lak Pz plechu, rš 330 mm ozn. K7</t>
  </si>
  <si>
    <t>765312711R00</t>
  </si>
  <si>
    <t xml:space="preserve">Krytina Figaro 11, střech jednoduchých, režná </t>
  </si>
  <si>
    <t>7*7,66</t>
  </si>
  <si>
    <t>53,62*0,8</t>
  </si>
  <si>
    <t>765312787R00</t>
  </si>
  <si>
    <t xml:space="preserve">Taška prostup.s nástavcem odvětrání,Figaro,režná </t>
  </si>
  <si>
    <t>766441111R00</t>
  </si>
  <si>
    <t xml:space="preserve">Položení podlahy teras z prken, na podkladní rošt </t>
  </si>
  <si>
    <t>611981855</t>
  </si>
  <si>
    <t>Prkno terasové dřev. Borovice Thermowood 26x140 mm</t>
  </si>
  <si>
    <t>2*1,3*1,15</t>
  </si>
  <si>
    <t>611981893</t>
  </si>
  <si>
    <t>Hranol pod terasy Borovice Thermo 42x68 mm</t>
  </si>
  <si>
    <t>1,3*5*1,1</t>
  </si>
  <si>
    <t>998766101R00</t>
  </si>
  <si>
    <t>26,63-0,84-0,65</t>
  </si>
  <si>
    <t>(25,4+9,7+2,9)*1,15</t>
  </si>
  <si>
    <t>(25,14)*0,06*1,15</t>
  </si>
  <si>
    <t>(0,84+0,65+7,8)*1,2</t>
  </si>
  <si>
    <t>0,8*0,35</t>
  </si>
  <si>
    <t>1,02*0,15</t>
  </si>
  <si>
    <t>(0,84+0,65)*1,2</t>
  </si>
  <si>
    <t>0,84+0,65+7,8</t>
  </si>
  <si>
    <t>25,1400</t>
  </si>
  <si>
    <t>11,5810*1,1</t>
  </si>
  <si>
    <t>6,37*4,35-3,87*3</t>
  </si>
  <si>
    <t>(13,6-3,87)*3</t>
  </si>
  <si>
    <t>7,8*1,8</t>
  </si>
  <si>
    <t>-3,5*2,3</t>
  </si>
  <si>
    <t>(3,5+2,3*2)*0,22</t>
  </si>
  <si>
    <t>7*2</t>
  </si>
  <si>
    <t xml:space="preserve">d+m X4 Vnitřní PVC parapet 240x600x20mm </t>
  </si>
  <si>
    <t xml:space="preserve">d+m X5 Dilatace podlahy nerez 10x3870x30mm </t>
  </si>
  <si>
    <t>Oprava zdiva opěrné zdi z kamene vč. sanace základu</t>
  </si>
  <si>
    <t>220616 Únanov - komerční objekt 02</t>
  </si>
  <si>
    <t>SO.03</t>
  </si>
  <si>
    <t>SO.03 Komerční objekt</t>
  </si>
  <si>
    <t>Únanov - komerční objekt 03</t>
  </si>
  <si>
    <t>2*2,8*0,3</t>
  </si>
  <si>
    <t>6,75*3,77*0,3</t>
  </si>
  <si>
    <t>48,55*0,65</t>
  </si>
  <si>
    <t>(28,06-5,08-6,58)*(0,8+0,5)/2*0,65</t>
  </si>
  <si>
    <t>(6,34+6,55+4,78+4,26)*0,6*0,5</t>
  </si>
  <si>
    <t>6,88*0,6*0,65</t>
  </si>
  <si>
    <t>0,9*0,72*0,5</t>
  </si>
  <si>
    <t>(6,34+6,55+4,78+4,26)*0,6*0,1</t>
  </si>
  <si>
    <t>6,88*0,6*0,1</t>
  </si>
  <si>
    <t>0,9*0,72*0,1</t>
  </si>
  <si>
    <t>34,3143+38,4865+9,5862+1,7934</t>
  </si>
  <si>
    <t>-3,157</t>
  </si>
  <si>
    <t>81,0234*5</t>
  </si>
  <si>
    <t>(28,06-5,08-6,58)*(0,6+0,5)/2*0,35</t>
  </si>
  <si>
    <t>48,55</t>
  </si>
  <si>
    <t>2*2,8</t>
  </si>
  <si>
    <t>6,75*3,77</t>
  </si>
  <si>
    <t>38,09*0,25</t>
  </si>
  <si>
    <t>(6,97*2+5,98*2+4,41)*0,25</t>
  </si>
  <si>
    <t>(6,34+6,55+4,78+4,26)*0,6*0,6</t>
  </si>
  <si>
    <t>6,88*0,6*0,75</t>
  </si>
  <si>
    <t>0,9*0,72*0,6</t>
  </si>
  <si>
    <t>(6,34+6,55+4,78+4,26)*2*0,6</t>
  </si>
  <si>
    <t>6,88*2*0,75</t>
  </si>
  <si>
    <t>0,9*2*0,6</t>
  </si>
  <si>
    <t>(6,97*2+5,98*2+4,41)*0,25*0,3*180/1000</t>
  </si>
  <si>
    <t>6,12*(5,73+3)/2</t>
  </si>
  <si>
    <t>4,62*(5,06+3)/2</t>
  </si>
  <si>
    <t>1,5*(5,73+5,06)/2</t>
  </si>
  <si>
    <t>318261211RT1</t>
  </si>
  <si>
    <t>Zdivo plot.z tvárnic SIMPLE BLOCK,bet.záliv,tl.200 tvárnice hladká, přírodní</t>
  </si>
  <si>
    <t>4,26*2,6</t>
  </si>
  <si>
    <t>318261224RT1</t>
  </si>
  <si>
    <t>Stříška plotu z desek SIMPLE BLOCK,šířka 280 mm zákrytová deska hladká ZDS 200, přírodní</t>
  </si>
  <si>
    <t>9,5+2,9</t>
  </si>
  <si>
    <t>6,75*3,77*1,01</t>
  </si>
  <si>
    <t>6,37*2,56</t>
  </si>
  <si>
    <t>6,37*0,25</t>
  </si>
  <si>
    <t>(27,94-5,08-6,58)*0,65</t>
  </si>
  <si>
    <t>(25,6+9,5+2,9)*0,078</t>
  </si>
  <si>
    <t>2*2,8*0,05</t>
  </si>
  <si>
    <t>2*2,8*0,05*1,1*1,4</t>
  </si>
  <si>
    <t>6,97*3</t>
  </si>
  <si>
    <t>25,6+9,5+2,9</t>
  </si>
  <si>
    <t>7*(6,1+3,1)/2</t>
  </si>
  <si>
    <t>7*(6,1+3,1)/2*0,03*1,02</t>
  </si>
  <si>
    <t>(25,6+9,5+2,9)*2*1,02</t>
  </si>
  <si>
    <t>Odpadní trouby kruhové z lak.Pz plechu, D 100 mm ozn. K3, K10 vč. K11</t>
  </si>
  <si>
    <t>0,5*2+3,15</t>
  </si>
  <si>
    <t>2*2,8*1,15</t>
  </si>
  <si>
    <t>2,8*5*1,1</t>
  </si>
  <si>
    <t>26,65-0,84-0,65</t>
  </si>
  <si>
    <t>(25,6+9,5+2,9)*1,15</t>
  </si>
  <si>
    <t>(25,16)*0,06*1,15</t>
  </si>
  <si>
    <t>25,16</t>
  </si>
  <si>
    <t>220616 Únanov - komerční objekt 03</t>
  </si>
  <si>
    <t>SO.04</t>
  </si>
  <si>
    <t>Pronajímatelný společenský prostor</t>
  </si>
  <si>
    <t>SO.04 Pronajímatelný společenský prostor</t>
  </si>
  <si>
    <t>Únanov - pronajímatelný společenský prostor</t>
  </si>
  <si>
    <t>odhad pro srovnání terénu:10</t>
  </si>
  <si>
    <t>4,05*2,8*0,33</t>
  </si>
  <si>
    <t>68,83*0,29</t>
  </si>
  <si>
    <t>6*0,29</t>
  </si>
  <si>
    <t>160,69*0,65</t>
  </si>
  <si>
    <t>(57,9-6,72)*(0,8+0,5)/2*0,65</t>
  </si>
  <si>
    <t>(14,98+8,29+10,9+10,94+2+7,82+4,14)*0,6*0,5</t>
  </si>
  <si>
    <t>(8+2,95)*0,6*0,48</t>
  </si>
  <si>
    <t>12,4*(0,485+0,35)/2*0,48</t>
  </si>
  <si>
    <t>(14,98+8,29+10,9+10,94+2+7,82+4,14)*0,6*0,1</t>
  </si>
  <si>
    <t>(8+2,95)*0,6*0,1</t>
  </si>
  <si>
    <t>12,4*(0,485+0,35)/2*0,1</t>
  </si>
  <si>
    <t>35,4429+126,072+23,3596+4,7189</t>
  </si>
  <si>
    <t>-15,955</t>
  </si>
  <si>
    <t>173,6384*5</t>
  </si>
  <si>
    <t>(57,9-6,72-8,42)*(0,6+0,5)/2*0,32</t>
  </si>
  <si>
    <t>8,42*(0,7+0,3)/2*1,65</t>
  </si>
  <si>
    <t>(12,44+2,76+7,51)*(0,23+0,15)/2*0,08</t>
  </si>
  <si>
    <t>(2,22+7,64)*(0,5+0,15)/2*0,355</t>
  </si>
  <si>
    <t>4,05*2,8</t>
  </si>
  <si>
    <t>68,83</t>
  </si>
  <si>
    <t>160,69</t>
  </si>
  <si>
    <t>135,33*0,25</t>
  </si>
  <si>
    <t>274272120RT3</t>
  </si>
  <si>
    <t>Zdivo základové z bednicích tvárnic, tl. 20 cm výplň tvárnic betonem C 16/20</t>
  </si>
  <si>
    <t>(7,73+2,87)*0,75</t>
  </si>
  <si>
    <t>(14,86+8,14+10,6+11,25+0,17+2+8,12+4,43)*0,25</t>
  </si>
  <si>
    <t>(14,98+8,29+10,9+10,94+2+7,82+4,14)*0,6*0,6</t>
  </si>
  <si>
    <t>(8+2,95)*0,6*0,5</t>
  </si>
  <si>
    <t>(14,98+8,29+10,9+10,94+2+7,82+4,14)*2*0,6</t>
  </si>
  <si>
    <t>(8+2,95)*2*0,5</t>
  </si>
  <si>
    <t>(7,73+2,87)*0,75*0,2*180/1000</t>
  </si>
  <si>
    <t>(14,86+8,14+10,6+11,25+0,17+2+8,12+4,43)*0,25*0,3*180/1000</t>
  </si>
  <si>
    <t>(14,86-3,25-4,4+6,86-1,5+5,13+2+8,12-1,56-3,5+4,42)*0,25</t>
  </si>
  <si>
    <t>(8,42+3,75)*3,24</t>
  </si>
  <si>
    <t>-2,415*2</t>
  </si>
  <si>
    <t>6,71*(3,13+0,4)/2</t>
  </si>
  <si>
    <t>(8,14+4,83+4,43)*0,5</t>
  </si>
  <si>
    <t>8*2</t>
  </si>
  <si>
    <t>(14,97-3,25-4,55+2+8,12-1,56-3,5+7-1,5)*2,3</t>
  </si>
  <si>
    <t>(5,13+4,29)*3</t>
  </si>
  <si>
    <t>-0,9*0,85*2</t>
  </si>
  <si>
    <t>317167125R00</t>
  </si>
  <si>
    <t xml:space="preserve">Překlad Heluz plochý 11,5/7,1/200 cm </t>
  </si>
  <si>
    <t>317167127R00</t>
  </si>
  <si>
    <t xml:space="preserve">Překlad Heluz plochý 11,5/7,1/250 cm </t>
  </si>
  <si>
    <t>317167214R00</t>
  </si>
  <si>
    <t xml:space="preserve">Překlad Heluz vysoký, nosný 23,8/7/200 cm </t>
  </si>
  <si>
    <t>(3,75+4+7,05+4,68)*0,3*0,25</t>
  </si>
  <si>
    <t>(3,75+4+7,05+4,68)*2*0,25</t>
  </si>
  <si>
    <t>(3,25+3,5+4,55+1,56+4,68)*0,3</t>
  </si>
  <si>
    <t>1,461*200/1000</t>
  </si>
  <si>
    <t>(3,75+4+7,05+4,68)*30,7/1000</t>
  </si>
  <si>
    <t>1,25*2+2</t>
  </si>
  <si>
    <t>12,4*(0,485+0,35)/2*1,37</t>
  </si>
  <si>
    <t>12,4*2*1,37</t>
  </si>
  <si>
    <t>7,0925*180/1000</t>
  </si>
  <si>
    <t>0,985*2,8</t>
  </si>
  <si>
    <t>(3,75+2,605)*3,25</t>
  </si>
  <si>
    <t>(2,92+1,185+2,63+2,78+1,81+1,89+1,81)*2,8</t>
  </si>
  <si>
    <t>-(0,9*4+1)*2</t>
  </si>
  <si>
    <t>342247542R00</t>
  </si>
  <si>
    <t xml:space="preserve">Příčky z cihel HELUZ broušených, lepidlo, tl.14 cm </t>
  </si>
  <si>
    <t>(2,92+3,3)*2,8</t>
  </si>
  <si>
    <t>(1,01+0,1+1,3+1,8)*1,2</t>
  </si>
  <si>
    <t>0,77+0,21+0,35</t>
  </si>
  <si>
    <t>(3,75+4+7,05+4,68)*30,7*1,08/1000</t>
  </si>
  <si>
    <t>411167264RT3</t>
  </si>
  <si>
    <t>Strop HELUZ, OVN 62,5, tl.29 cm, nosník 4,25 - 5 m s Kari sítí KA 17 drát 4 mm oko 150x150 mm</t>
  </si>
  <si>
    <t>413941123R00</t>
  </si>
  <si>
    <t xml:space="preserve">Osazení válcovaných nosníků ve stropech č. 14 - 22 </t>
  </si>
  <si>
    <t>(4,85+4,75)*18,8/1000</t>
  </si>
  <si>
    <t>8,5-3,4+2,1+4,3+2,4+3,2</t>
  </si>
  <si>
    <t>6,9</t>
  </si>
  <si>
    <t>416093122R00</t>
  </si>
  <si>
    <t xml:space="preserve">Čelo podhledu SDK, v.do 500 mm, 1xCD, 1xRF 12,5 mm </t>
  </si>
  <si>
    <t>(2,63+1)*0,25</t>
  </si>
  <si>
    <t>416093150R00</t>
  </si>
  <si>
    <t xml:space="preserve">Čelo podhledu SDK, v.nad 1250 mm,1xCD,1xRF 12,5 mm </t>
  </si>
  <si>
    <t>6,12*2,7/2</t>
  </si>
  <si>
    <t>(14,86-3,75-4,65+6,86+2+8,12-1,81-4)*0,3*0,25</t>
  </si>
  <si>
    <t>6,12*0,3*0,2</t>
  </si>
  <si>
    <t>(8,14+4,83+4,43)*0,3*0,25</t>
  </si>
  <si>
    <t>8*0,3*0,2</t>
  </si>
  <si>
    <t>14,86-3,75-4,65+6,86+2+8,12-1,81-4</t>
  </si>
  <si>
    <t>6,12</t>
  </si>
  <si>
    <t>8,14+4,83+4,43</t>
  </si>
  <si>
    <t>8</t>
  </si>
  <si>
    <t>3,4744*180/1000</t>
  </si>
  <si>
    <t>4,75*6,7</t>
  </si>
  <si>
    <t>8,12*6,7</t>
  </si>
  <si>
    <t>10,1+3,3</t>
  </si>
  <si>
    <t>3,3</t>
  </si>
  <si>
    <t xml:space="preserve">Příplatek k podhledu za délku závěsu až 2800mm </t>
  </si>
  <si>
    <t>13482710</t>
  </si>
  <si>
    <t>Tyč průřezu IPE 180, hrubé, jakost oceli S235</t>
  </si>
  <si>
    <t>(4,85+4,75)*18,8*1,08/1000</t>
  </si>
  <si>
    <t>594111111RT5</t>
  </si>
  <si>
    <t>Dlažba z lomového kamene,lože z kam.těž.do 5 cm tloušťky 80 mm, tř. 1, včetně dodávky kamene</t>
  </si>
  <si>
    <t>(5,19+8,12+6,12+2,92*2)*2,6</t>
  </si>
  <si>
    <t>(5,19+2)*5,3</t>
  </si>
  <si>
    <t>6,12*(5,19+2,6)/2*2</t>
  </si>
  <si>
    <t>(7,98+11,91+6,17+8,3+6,3+7,1+14,45)*2,6</t>
  </si>
  <si>
    <t>12,48*3</t>
  </si>
  <si>
    <t>-(3,25*2,3+4,1*2,3+1,56*2,3+3,5*2,3+1,5*2,3+0,9*0,6*2)</t>
  </si>
  <si>
    <t>(3,25+2,3*2+4,1+2,3+1,56+2,3+3,5+2,3*2+1,5+2,3*2+0,9*2+0,6*2*2)*0,22</t>
  </si>
  <si>
    <t>-(2,415*2*2+1*2,75*2+1*2*4+0,9*2*6+0,8*2*2)</t>
  </si>
  <si>
    <t>(14,23+11,31+2+8,12+6,12+1,25+3+1,3+1,36)*0,3</t>
  </si>
  <si>
    <t>(14,97-3,25-4,55+2+9-2-3,5+7-1,5)*2,4</t>
  </si>
  <si>
    <t>(5,15+4,71)*3,1</t>
  </si>
  <si>
    <t>-0,9*0,6*2</t>
  </si>
  <si>
    <t>(0,9*2+0,6*2*2)*0,14</t>
  </si>
  <si>
    <t>(14,97-3,25-4,55+2+9-2-3,5+7-1,5)*2,3</t>
  </si>
  <si>
    <t>(5,15+4,71)*3</t>
  </si>
  <si>
    <t>.:6,7*3,45/2</t>
  </si>
  <si>
    <t>2,1*3,45</t>
  </si>
  <si>
    <t>6,33*(3,45+1,3)/2</t>
  </si>
  <si>
    <t>7,97*0,57</t>
  </si>
  <si>
    <t>7,97*2,16</t>
  </si>
  <si>
    <t>9*0,57</t>
  </si>
  <si>
    <t>.:7*(3,6+0,57)/2*2</t>
  </si>
  <si>
    <t>2,1*3,6</t>
  </si>
  <si>
    <t>6,9*3,6/2</t>
  </si>
  <si>
    <t>8,42*2,66</t>
  </si>
  <si>
    <t>(5,15+4,71)*1</t>
  </si>
  <si>
    <t>(3,25+4,55+2+3,5+1,5)*0,14</t>
  </si>
  <si>
    <t>(57,81-7-8,42)*0,65</t>
  </si>
  <si>
    <t>8,42*2</t>
  </si>
  <si>
    <t>(14,97-3,25-4,55+2+9-2-3,5+7+5,15+4,71+0,9*2)*0,3</t>
  </si>
  <si>
    <t>(91,6+3,3+9,5+8,5+2,1+4,3+6,9+2,4+3,2)*0,078</t>
  </si>
  <si>
    <t>153,37*0,15</t>
  </si>
  <si>
    <t>34,86*(0,05+0,18)/2</t>
  </si>
  <si>
    <t>57*0,15</t>
  </si>
  <si>
    <t>153,37*7,9*1,1/1000</t>
  </si>
  <si>
    <t>21,9*0,06</t>
  </si>
  <si>
    <t>21,9*0,06*1,1</t>
  </si>
  <si>
    <t xml:space="preserve">d+m Okna OS Al ozn. O1 </t>
  </si>
  <si>
    <t xml:space="preserve">d+m Stěny s dveřmi Al ozn. D1 až D4 </t>
  </si>
  <si>
    <t>1,83*2,55+4,38*2,55</t>
  </si>
  <si>
    <t>d+m Dveře interiérové ozn. D5 - D7 vč. obložkové zárubně a kování</t>
  </si>
  <si>
    <t>d+m Dveře interiér posuvné do pouzdra ozn. D8, D9 vč.obložkové zárubně, (pouzdro ve výrobcích ozn X)</t>
  </si>
  <si>
    <t>d+m Dveře interiérové dvoukřídlé ozn. D10 vč. obložkové zárubně a kování</t>
  </si>
  <si>
    <t>Odstranění stávajícího rozpadeného oplocení zděné z kamene, tl. 0,4-0,8m, v.nad terénem 1-2,5m</t>
  </si>
  <si>
    <t>9002</t>
  </si>
  <si>
    <t xml:space="preserve">Zesílení stávajícího základu sousedního objektu </t>
  </si>
  <si>
    <t>(14,97+2+9+7)*3</t>
  </si>
  <si>
    <t>7*3/2*2</t>
  </si>
  <si>
    <t>2*3</t>
  </si>
  <si>
    <t>6,9*3/2</t>
  </si>
  <si>
    <t>8*2,7</t>
  </si>
  <si>
    <t>(5,15+8,42+4,71)*4,1</t>
  </si>
  <si>
    <t>232,808*2</t>
  </si>
  <si>
    <t>941955002R00</t>
  </si>
  <si>
    <t xml:space="preserve">Lešení lehké pomocné, výška podlahy do 1,9 m </t>
  </si>
  <si>
    <t>3,3+9,5+8,5+2,1+4,3+6,9+2,4+3,2</t>
  </si>
  <si>
    <t>(57-8,14)*0,65</t>
  </si>
  <si>
    <t>8,14*2</t>
  </si>
  <si>
    <t>2,1+4,3+2,4+3,2</t>
  </si>
  <si>
    <t>1*1,5*6</t>
  </si>
  <si>
    <t>(57,81-8,42)*0,65</t>
  </si>
  <si>
    <t>8,42*1,65</t>
  </si>
  <si>
    <t>153,37*1,15</t>
  </si>
  <si>
    <t>48,039*1,2</t>
  </si>
  <si>
    <t>40,1</t>
  </si>
  <si>
    <t>24,3*0,76</t>
  </si>
  <si>
    <t>42,2</t>
  </si>
  <si>
    <t>34,86*0,3</t>
  </si>
  <si>
    <t>Závětrná lišta VIPLANYL RŠ 250 mm ozn. K13</t>
  </si>
  <si>
    <t>Stěnová lišta vyhnutá VIPLANYL RŠ 70 mm ozn. K16</t>
  </si>
  <si>
    <t>Rohová lišta vnější VIPLANYL RŠ 100 mm ozn. K14</t>
  </si>
  <si>
    <t>Rohová lišta vnitřní VIPLANYL RŠ 100 mm ozn. K15</t>
  </si>
  <si>
    <t>33,45-21,9</t>
  </si>
  <si>
    <t>42,2*1,15</t>
  </si>
  <si>
    <t>34,86*0,3*1,2</t>
  </si>
  <si>
    <t>(33,45-21,9)*0,08</t>
  </si>
  <si>
    <t>40,1*1,15</t>
  </si>
  <si>
    <t>24,3*0,76*1,2</t>
  </si>
  <si>
    <t>7,7*7,2</t>
  </si>
  <si>
    <t>8,12*7,2</t>
  </si>
  <si>
    <t>7,7*6,75</t>
  </si>
  <si>
    <t>8,12*6,75</t>
  </si>
  <si>
    <t>91,6+3,3+9,5+8,5+2,1+4,3+6,9+2,4+3,2</t>
  </si>
  <si>
    <t>7,97*0,193</t>
  </si>
  <si>
    <t>7,97*0,25</t>
  </si>
  <si>
    <t>8,7*0,193</t>
  </si>
  <si>
    <t>.:6,7*3,3/2</t>
  </si>
  <si>
    <t>2,1*3,15</t>
  </si>
  <si>
    <t>6,33*(3,15+1)/2</t>
  </si>
  <si>
    <t>2,1*3,3</t>
  </si>
  <si>
    <t>6,33*(3,3+1,15)/2</t>
  </si>
  <si>
    <t>34,86*2</t>
  </si>
  <si>
    <t>34,86*2*0,18*1,02</t>
  </si>
  <si>
    <t>(91,6+3,3+9,5+8,5+2,1+4,3+6,9+2,4+3,2)*2*1,02</t>
  </si>
  <si>
    <t>7,97*0,193*1,02</t>
  </si>
  <si>
    <t>7,97*0,25*1,02</t>
  </si>
  <si>
    <t>8,7*0,193*1,02</t>
  </si>
  <si>
    <t>113,904*1,02</t>
  </si>
  <si>
    <t>6,7*3,3/2*1,02</t>
  </si>
  <si>
    <t>2,1*3,15*1,02</t>
  </si>
  <si>
    <t>6,33*(3,15+1)/2*1,02</t>
  </si>
  <si>
    <t>7,33*20</t>
  </si>
  <si>
    <t>8,12*2+7,96*2</t>
  </si>
  <si>
    <t>7,97*7,66</t>
  </si>
  <si>
    <t>9*7,66</t>
  </si>
  <si>
    <t>0,193*17</t>
  </si>
  <si>
    <t>0,193*18</t>
  </si>
  <si>
    <t>0,16*0,28*7,33*20</t>
  </si>
  <si>
    <t>0,16*0,14*(8,12*2+7,96*2)</t>
  </si>
  <si>
    <t>129,9902*0,024</t>
  </si>
  <si>
    <t>129,9902*0,012</t>
  </si>
  <si>
    <t>129,9902*0,00264</t>
  </si>
  <si>
    <t>11,005*0,06*0,06</t>
  </si>
  <si>
    <t>3,15*2</t>
  </si>
  <si>
    <t>(3,15+1)/2*9</t>
  </si>
  <si>
    <t>0,18*0,18*45,45</t>
  </si>
  <si>
    <t>11,005*0,06*0,06*1,1</t>
  </si>
  <si>
    <t>0,18*0,18*45,45*1,1</t>
  </si>
  <si>
    <t>0,16*0,28*7,33*20*1,1</t>
  </si>
  <si>
    <t>7,97*0,29</t>
  </si>
  <si>
    <t>7,97*0,37</t>
  </si>
  <si>
    <t>8,7*0,29</t>
  </si>
  <si>
    <t>6,7*3,3/2</t>
  </si>
  <si>
    <t>7,97*0,29*1,1</t>
  </si>
  <si>
    <t>7,97*0,37*1,1</t>
  </si>
  <si>
    <t>8,7*0,29*1,1</t>
  </si>
  <si>
    <t>.:6,7*3,45/2*1,1</t>
  </si>
  <si>
    <t>6,7*3,3/2*1,1</t>
  </si>
  <si>
    <t>2,1*3,45*1,1</t>
  </si>
  <si>
    <t>2,1*3,3*1,1</t>
  </si>
  <si>
    <t>6,33*(3,45+1,3)/2*1,1</t>
  </si>
  <si>
    <t>6,33*(3,3+1,15)/2*1,1</t>
  </si>
  <si>
    <t>106,785*1,1</t>
  </si>
  <si>
    <t>Oplechování parapetů z AL plechů lak., rš 280 mm ozn. K1 až K4, K20</t>
  </si>
  <si>
    <t>3,25+3,5+4,55+2+0,9*2+1,5</t>
  </si>
  <si>
    <t>Oplechování okapů, tvrdá krytina, lak.Pz,rš 330 mm ozn. K7 + K8</t>
  </si>
  <si>
    <t>17+17</t>
  </si>
  <si>
    <t>Lemování zdí z lakovaného Pz plechu, rš 330 mm ozn. K18</t>
  </si>
  <si>
    <t>Závětrná lišta z lakovaného Pz plechu, rš 333 mm ozn. K17</t>
  </si>
  <si>
    <t>Žlaby nástřešní, oblý tvar,Pz lak.plech, rš 500 mm ozn. K9 vč. K10 a K12</t>
  </si>
  <si>
    <t>Odpadní trouby kruhové z lak.Pz plechu, D 100 mm ozn. K5, K6 vč. K11</t>
  </si>
  <si>
    <t>3,2+3,2</t>
  </si>
  <si>
    <t>Hřeben střechy z lak Pz plechu, rš 330 mm ozn. K19</t>
  </si>
  <si>
    <t>129,9902*0,8</t>
  </si>
  <si>
    <t xml:space="preserve">d+m Vybavení přípravny a baru - I. Barový pult </t>
  </si>
  <si>
    <t>popis viz výkres SO 04.1</t>
  </si>
  <si>
    <t>766002</t>
  </si>
  <si>
    <t>d+m Vybavení přípravny a baru II. Pracovní a odkládací plocha</t>
  </si>
  <si>
    <t>766003</t>
  </si>
  <si>
    <t>d+m Vybavení přípravny a baru III. Pracovní a odkládací plocha</t>
  </si>
  <si>
    <t>766004</t>
  </si>
  <si>
    <t>d+m Vybavení přípravny a baru IV. Pracovní a odkládací plocha</t>
  </si>
  <si>
    <t>766005</t>
  </si>
  <si>
    <t>(0,24+7,64+3,055)*0,8</t>
  </si>
  <si>
    <t>(7,64+2,22)*1,025</t>
  </si>
  <si>
    <t>(7,64+3,055)*0,325</t>
  </si>
  <si>
    <t>4,05*2,8*1,15</t>
  </si>
  <si>
    <t>2,8*9*1,1</t>
  </si>
  <si>
    <t>767990010RAB</t>
  </si>
  <si>
    <t>Atypické ocelové konstrukce 5 - 10 kg/kus</t>
  </si>
  <si>
    <t>J 40/5:(0,2+0,705)*2*21*5,28*1,15</t>
  </si>
  <si>
    <t>U300:(0,6+6,26+0,31)*2*46,1*1,2</t>
  </si>
  <si>
    <t>d+m Z2 Záchytný systém údržby ploché střechy kotvený do stropní konstrukce</t>
  </si>
  <si>
    <t>d+m Z3 Kovaná brána 2500x1300mm jekl ocel, pz + RAL, zámek + kování</t>
  </si>
  <si>
    <t>44,7+7,98+12,48+14,45</t>
  </si>
  <si>
    <t>-(2,92+3,46+1,99)</t>
  </si>
  <si>
    <t>-(3,25+4,1+1,56+3,5+1,5)</t>
  </si>
  <si>
    <t>-(2,41*2+1*2+0,9+1+0,9)</t>
  </si>
  <si>
    <t>3,3+2,1+4,3+2,4+3,2</t>
  </si>
  <si>
    <t>(91,6+3,3+9,5+8,5+2,1+4,3+6,9+2,4+3,2)*1,15</t>
  </si>
  <si>
    <t>47,71*0,06*1,15</t>
  </si>
  <si>
    <t>(2,92+3,46+0,95)*2,5</t>
  </si>
  <si>
    <t>(11,9+6,17+8,3+6,3+7,1)*2,5</t>
  </si>
  <si>
    <t>-(0,9*2*4+0,8*2*4)</t>
  </si>
  <si>
    <t>1,01+0,1+1,3+1,8</t>
  </si>
  <si>
    <t>46,81</t>
  </si>
  <si>
    <t>105,48*1,1</t>
  </si>
  <si>
    <t>10,1</t>
  </si>
  <si>
    <t>st:</t>
  </si>
  <si>
    <t>(5,19+8,12+6,12-3,46+1,94)*2,5</t>
  </si>
  <si>
    <t>(7,98+14,45)*2,5</t>
  </si>
  <si>
    <t>-(3,25*2,3+4,1*2,3+1,56*2,3+3,5*2,3)</t>
  </si>
  <si>
    <t>(3,25+2,3*2+4,1+2,3+1,56+2,3+3,5+2,3*2)*0,22</t>
  </si>
  <si>
    <t>-(2,415*2*2)</t>
  </si>
  <si>
    <t>17*2</t>
  </si>
  <si>
    <t>d+m X5 Stavební pouzdro JAP do zdiva 115mm 1545x2060mm</t>
  </si>
  <si>
    <t xml:space="preserve">d+m X6 Kačírková lišta Al 80mm </t>
  </si>
  <si>
    <t>d+m X7 Střešní vpusť DN 100, PVC manžeta s vyhříváním</t>
  </si>
  <si>
    <t>d+m X8 Nástavec pro střešní vpusť DN 100 s PVC manžetou</t>
  </si>
  <si>
    <t>d+m X9 Perforovaný ochranný koš pro střeš. vpusť DN 100</t>
  </si>
  <si>
    <t>d+m X10 Nástavec pro kabely DN 125 s PVC manžetou</t>
  </si>
  <si>
    <t>d+m X11 Prostup pro kabely DN 125 s PVC manžetou</t>
  </si>
  <si>
    <t>d+m X12 Bezpečnostní přepad DN 110 s PVC manžetou</t>
  </si>
  <si>
    <t xml:space="preserve">d+m X13 Lapač střešních vod DN 160mm </t>
  </si>
  <si>
    <t xml:space="preserve">d+m X14 Větrací pás hliníkový hřebene </t>
  </si>
  <si>
    <t>5*4</t>
  </si>
  <si>
    <t>d+m X15 Stavební pouzdro JAP do zdiva 115mm 1945x2060mm</t>
  </si>
  <si>
    <t xml:space="preserve">d+m X16 Dilatace podlahy nerez 10x12900x30mm </t>
  </si>
  <si>
    <t>e/ zásobník toaletního papíru jumbo nerez pr. 257x127 (např. Novaservis)</t>
  </si>
  <si>
    <t>h/ zásobník tekutého mýdla 550ml pr.70x230 nerez (např. Bemeta Jumbo)</t>
  </si>
  <si>
    <t>220616 Únanov - pronajímatelný společenský prostor</t>
  </si>
  <si>
    <t>SO.05.1</t>
  </si>
  <si>
    <t>Vnitřní instalace - Plynovod vč. přípojky</t>
  </si>
  <si>
    <t>SO.05.1 Vnitřní instalace - Plynovod vč. přípojky</t>
  </si>
  <si>
    <t>Únanov - vnitřní instalace - plynovod vč. přípojky</t>
  </si>
  <si>
    <t>723</t>
  </si>
  <si>
    <t>Vnitřní plynovod</t>
  </si>
  <si>
    <t>723 Vnitřní plynovod</t>
  </si>
  <si>
    <t>72301</t>
  </si>
  <si>
    <t>Vnitřní instalace  - Plynovod vč. přípojky položkový rozpočet v příloze</t>
  </si>
  <si>
    <t>220616 Únanov - vnitřní instalace - plynovod vč. přípojky</t>
  </si>
  <si>
    <t>SO.05.2 -4</t>
  </si>
  <si>
    <t>Vnitřní instalace - ZTI</t>
  </si>
  <si>
    <t>SO.05.2 -4 Vnitřní instalace - ZTI</t>
  </si>
  <si>
    <t>Únanov - vnitřní instalace - ZTI</t>
  </si>
  <si>
    <t>720</t>
  </si>
  <si>
    <t>Zdravotechnická instalace</t>
  </si>
  <si>
    <t>720 Zdravotechnická instalace</t>
  </si>
  <si>
    <t>SO01</t>
  </si>
  <si>
    <t>Vnitřní instalace - ZTI položkový rozpočet v příloze</t>
  </si>
  <si>
    <t>SO02</t>
  </si>
  <si>
    <t>SO03</t>
  </si>
  <si>
    <t>SO04</t>
  </si>
  <si>
    <t>220616 Únanov - vnitřní instalace - ZTI</t>
  </si>
  <si>
    <t>SO.05.5</t>
  </si>
  <si>
    <t>Vnitřní instalace - vytápění</t>
  </si>
  <si>
    <t>SO.05.5 Vnitřní instalace - vytápění</t>
  </si>
  <si>
    <t>Únanov - vnitřní instalace - vytápění</t>
  </si>
  <si>
    <t>730</t>
  </si>
  <si>
    <t>Ústřední vytápění</t>
  </si>
  <si>
    <t>730 Ústřední vytápění</t>
  </si>
  <si>
    <t>Vnitřní instalace - vytápění položkový rozpočet v příloze</t>
  </si>
  <si>
    <t>220616 Únanov - vnitřní instalace - vytápění</t>
  </si>
  <si>
    <t>SO.05.6</t>
  </si>
  <si>
    <t>Vnitřní instalace - větrání</t>
  </si>
  <si>
    <t>SO.05.6 Vnitřní instalace - větrání</t>
  </si>
  <si>
    <t>Únanov - vnitřní instalace - větrání</t>
  </si>
  <si>
    <t>M24</t>
  </si>
  <si>
    <t>Montáže vzduchotechnických zařízení</t>
  </si>
  <si>
    <t>M24 Montáže vzduchotechnických zařízení</t>
  </si>
  <si>
    <t>Vnitřní instalace - větrání položkový rozpočet v příloze</t>
  </si>
  <si>
    <t>220616 Únanov - vnitřní instalace - větrání</t>
  </si>
  <si>
    <t>SO.05.7</t>
  </si>
  <si>
    <t>Vnitřní instalace - elektroinstalace</t>
  </si>
  <si>
    <t>SO.05.7 Vnitřní instalace - elektroinstalace</t>
  </si>
  <si>
    <t>Únanov - vnitřní instalace - elektroinstalace</t>
  </si>
  <si>
    <t>M21</t>
  </si>
  <si>
    <t>Elektromontáže</t>
  </si>
  <si>
    <t>M21 Elektromontáže</t>
  </si>
  <si>
    <t>Vnitřní instalace - elektroinstalace položkový rozpočet v příloze</t>
  </si>
  <si>
    <t>220616 Únanov - vnitřní instalace - elektroinstalace</t>
  </si>
  <si>
    <t>SO.06.1</t>
  </si>
  <si>
    <t>Komunikace a zpevněná plocha</t>
  </si>
  <si>
    <t>SO.06.1 Komunikace a zpevněná plocha</t>
  </si>
  <si>
    <t>Únanov - komunikace a zpevněná plocha</t>
  </si>
  <si>
    <t>Komunikace a zpevněná plocha položkový rozpočet v příloze</t>
  </si>
  <si>
    <t>220616 Únanov - komunikace a zpevněná plocha</t>
  </si>
  <si>
    <t>SO.06.2</t>
  </si>
  <si>
    <t>Opěrná stěna</t>
  </si>
  <si>
    <t>SO.06.2 Opěrná stěna</t>
  </si>
  <si>
    <t>Únanov - opěrná stěna</t>
  </si>
  <si>
    <t>113202111R00</t>
  </si>
  <si>
    <t xml:space="preserve">Vytrhání obrub obrubníků silničních </t>
  </si>
  <si>
    <t>17,6+15,1+9,6+38,3</t>
  </si>
  <si>
    <t>121101100R00</t>
  </si>
  <si>
    <t xml:space="preserve">Sejmutí ornice, pl. do 400 m2, přemístění do 50 m </t>
  </si>
  <si>
    <t>(3,088+3,196+14,25+1,6)*2,5*0,2</t>
  </si>
  <si>
    <t>14,344*3,4*0,2</t>
  </si>
  <si>
    <t>7,2*3,8*0,2</t>
  </si>
  <si>
    <t>(27,395+2,1+10,5)*1,5*0,2</t>
  </si>
  <si>
    <t>(3,088+3,196)*2,5*0,5</t>
  </si>
  <si>
    <t>14,344*3,4*(1,7+0,5)/2</t>
  </si>
  <si>
    <t>-14,344*0,9*1,7/2</t>
  </si>
  <si>
    <t>4,9*2,5*(1,7+0,5)/2</t>
  </si>
  <si>
    <t>-4,9*0,9*1,7/2</t>
  </si>
  <si>
    <t>(14,25-4,9+1,6)*2,5*(1,4+0,5)/2</t>
  </si>
  <si>
    <t>-(14,25-4,9+1,6)*0,9*1,4/2</t>
  </si>
  <si>
    <t>7,2*3,8*0,1</t>
  </si>
  <si>
    <t>(27,395+2,1+10,5)*1,5*0,1</t>
  </si>
  <si>
    <t>(17,6+15,1+38,3)*0,55*0,7</t>
  </si>
  <si>
    <t>9,6*0,75*0,4</t>
  </si>
  <si>
    <t>1,642*0,4*0,4</t>
  </si>
  <si>
    <t>6,762*0,4*0,6</t>
  </si>
  <si>
    <t>(3,088+3,196+14,068+13,995+13,391+4,551+1,27+0,964+1,892+39,411)*0,8*0,3</t>
  </si>
  <si>
    <t>38,2914+118,3129+1,8856+22,9982</t>
  </si>
  <si>
    <t>-94,4283</t>
  </si>
  <si>
    <t>87,0598*5</t>
  </si>
  <si>
    <t>(3,088+3,196)*(0,9+0,4)/2*0,5</t>
  </si>
  <si>
    <t>14,344*1,1*0,7</t>
  </si>
  <si>
    <t>14,4*(1,3+0,4)/2*1,5</t>
  </si>
  <si>
    <t>4,9*(1,3+0,4)/2*1,5</t>
  </si>
  <si>
    <t>(14,25-4,9+1,6)*(1,3+0,4)/2*1,2</t>
  </si>
  <si>
    <t>7,2*1,6*0,7/2</t>
  </si>
  <si>
    <t>7,2*(2,6+1,5)/2*0,75</t>
  </si>
  <si>
    <t>(27,395+2,1+10,5)*(0,85+0,4)/2*0,75</t>
  </si>
  <si>
    <t>(17,6+15,1+38,3)*0,55*0,3</t>
  </si>
  <si>
    <t>1,642*0,4</t>
  </si>
  <si>
    <t>6,762*0,4</t>
  </si>
  <si>
    <t>(3,088+3,196+14,068+13,995+13,391+4,551+1,27+0,964+1,892+39,411)*0,8</t>
  </si>
  <si>
    <t>(17,6+15,1+38,3)*0,55</t>
  </si>
  <si>
    <t>9,6*0,75</t>
  </si>
  <si>
    <t>181201102R00</t>
  </si>
  <si>
    <t xml:space="preserve">Úprava pláně v násypech v hor. 1-4, se zhutněním </t>
  </si>
  <si>
    <t>(3,088+3,196)*0,9</t>
  </si>
  <si>
    <t>14,344*1,1</t>
  </si>
  <si>
    <t>14,4*1,3</t>
  </si>
  <si>
    <t>4,9*1,3</t>
  </si>
  <si>
    <t>(14,25-4,9+1,6)*1,3</t>
  </si>
  <si>
    <t>7,2*1,6</t>
  </si>
  <si>
    <t>7,2*2,6</t>
  </si>
  <si>
    <t>(27,395+2,1+10,5)*0,85</t>
  </si>
  <si>
    <t>14,344*1,1*0,2</t>
  </si>
  <si>
    <t>(5,1+2,3)/2*1,8*0,1</t>
  </si>
  <si>
    <t>271531114R00</t>
  </si>
  <si>
    <t xml:space="preserve">Polštář základu z kameniva drceného 8-16 mm </t>
  </si>
  <si>
    <t>14,344*1,1*0,1</t>
  </si>
  <si>
    <t>273321411R00</t>
  </si>
  <si>
    <t xml:space="preserve">Železobeton základových desek C 25/30 </t>
  </si>
  <si>
    <t>14,344*1,44*0,14</t>
  </si>
  <si>
    <t>(5,1+2,3)/2*1,8*0,15</t>
  </si>
  <si>
    <t>273361921RT4</t>
  </si>
  <si>
    <t>Výztuž základových desek ze svařovaných sítí průměr drátu  6,0, oka 100/100 mm KH30</t>
  </si>
  <si>
    <t>14,344*1,44*4,44*1,1/1000</t>
  </si>
  <si>
    <t>(5,1+2,3)/2*1,8*4,44*1,1/1000</t>
  </si>
  <si>
    <t>274321321R00</t>
  </si>
  <si>
    <t xml:space="preserve">Železobeton základových pasů C 20/25 </t>
  </si>
  <si>
    <t>(3,088+0,4*4+3,196+14,068+13,995+13,391+0,4+4,551+1,27+0,964+1,892+39,411+0,4*2)*0,8*0,3</t>
  </si>
  <si>
    <t>274321411R00</t>
  </si>
  <si>
    <t>Železobeton základových pasů C 25/30 XC4-XF1-XD1</t>
  </si>
  <si>
    <t>1,642*0,4*1,35</t>
  </si>
  <si>
    <t>6,762*0,4*0,9</t>
  </si>
  <si>
    <t>1,642*2*1,35</t>
  </si>
  <si>
    <t>6,762*2*0,9</t>
  </si>
  <si>
    <t>274361721R00</t>
  </si>
  <si>
    <t xml:space="preserve">Výztuž základových pasů z oceli BSt 500 S </t>
  </si>
  <si>
    <t>(3,088+3,196+14,068+13,995+13,391+4,551+1,27+0,964+1,892+39,411)*0,8*0,3*70/1000</t>
  </si>
  <si>
    <t>1,642*0,4*1,35*60/1000</t>
  </si>
  <si>
    <t>6,762*0,4*0,9*60/1000</t>
  </si>
  <si>
    <t>289970111R00</t>
  </si>
  <si>
    <t xml:space="preserve">Vrstva geotextilie Geofiltex 300g/m2 </t>
  </si>
  <si>
    <t>317121102RT3</t>
  </si>
  <si>
    <t>Osazení překladu světlost otvoru do 180 cm včetně dodávky RZP 3/10 179x14x14</t>
  </si>
  <si>
    <t>327213142R00</t>
  </si>
  <si>
    <t>Zdivo nadzákl. kopákové z kamene uprav. tvrdého žula tryskaná/opalovaná</t>
  </si>
  <si>
    <t>(0,7*0,64+0,8*0,94+0,8*1,24+0,8*1,54+0,567*1,84+3,196*1,84)*0,3</t>
  </si>
  <si>
    <t>(14,068+0,35)*1,25*0,3/2</t>
  </si>
  <si>
    <t>13,995*(0,5+1,9)/2*0,3</t>
  </si>
  <si>
    <t>1,2*1,1*0,3</t>
  </si>
  <si>
    <t>4,9*1,9*0,3</t>
  </si>
  <si>
    <t>(13,391-4,9+4,551+1,27)*1,65*0,3</t>
  </si>
  <si>
    <t>(0,964+1,892+11,086)*1,38*0,3</t>
  </si>
  <si>
    <t>(0,4+12,26)*1,18*0,3</t>
  </si>
  <si>
    <t>(0,4+15,84-2,1)*1*0,3</t>
  </si>
  <si>
    <t>327215191R00</t>
  </si>
  <si>
    <t xml:space="preserve">Zdivo nadzákladové, příplatek za zakřivení líce </t>
  </si>
  <si>
    <t>3,196*1,84*0,3</t>
  </si>
  <si>
    <t>4,551*1,65*0,3</t>
  </si>
  <si>
    <t>1,892*1,38*0,3</t>
  </si>
  <si>
    <t>327323127R00</t>
  </si>
  <si>
    <t>Zdi a valy z betonu želez.z cementů portl. C 25/30 XC4-XF1-XD1</t>
  </si>
  <si>
    <t>(0,7*0,64+0,8*0,94+0,8*1,24+0,8*1,54+0,567*1,84+3,196*1,84)*0,2</t>
  </si>
  <si>
    <t>(14,068+0,35)*1,8*0,5</t>
  </si>
  <si>
    <t>-(14,068+0,35)*1,25*0,3/2</t>
  </si>
  <si>
    <t>13,995*(0,5+1,9)/2*0,2</t>
  </si>
  <si>
    <t>1,2*1,1*0,2</t>
  </si>
  <si>
    <t>4,9*1,9*0,2</t>
  </si>
  <si>
    <t>(13,391-4,9+4,551+1,27)*1,65*0,2</t>
  </si>
  <si>
    <t>(0,964+1,892+11,086)*1,38*0,2</t>
  </si>
  <si>
    <t>(0,4+12,26)*1,18*0,2</t>
  </si>
  <si>
    <t>(0,4+15,84-2,1)*1*0,2</t>
  </si>
  <si>
    <t>2,1*0,88*0,5</t>
  </si>
  <si>
    <t>-2,1*0,17*0,25</t>
  </si>
  <si>
    <t>(0,5+0,7)*0,64+0,8*0,94+0,8*1,24+0,8*1,54+0,567*1,84+3,068*1,84</t>
  </si>
  <si>
    <t>(14,068+0,35+0,5)*1,8</t>
  </si>
  <si>
    <t>(0,5+13,995+0,5)*(0,5+1,9)/2</t>
  </si>
  <si>
    <t>1,2*1,1</t>
  </si>
  <si>
    <t>4,9*1,9</t>
  </si>
  <si>
    <t>(13,391-4,9+4,551+1,27+0,5)*1,65</t>
  </si>
  <si>
    <t>(0,5+0,964+1,892+11,086)*1,38</t>
  </si>
  <si>
    <t>(0,4+12,26)*1,18</t>
  </si>
  <si>
    <t>(0,4+15,84-2,1+0,5)*1</t>
  </si>
  <si>
    <t>(0,5+2,1+0,5)*0,88</t>
  </si>
  <si>
    <t>327351219R00</t>
  </si>
  <si>
    <t xml:space="preserve">Bednění zdí a valů příplatek za zakřivení r do 20m </t>
  </si>
  <si>
    <t>3,068*1,84</t>
  </si>
  <si>
    <t>4,551*1,65</t>
  </si>
  <si>
    <t>1,892*1,38</t>
  </si>
  <si>
    <t>33,0487*70/1000</t>
  </si>
  <si>
    <t>434212111R01</t>
  </si>
  <si>
    <t xml:space="preserve">Schody z lom. kamene na lepidle v opěrných zídkách </t>
  </si>
  <si>
    <t>2,1*2</t>
  </si>
  <si>
    <t>2,6+3,1+3,6+4,3+5,3+7,5</t>
  </si>
  <si>
    <t>434311116R00</t>
  </si>
  <si>
    <t xml:space="preserve">Stupně dusané na terén, na desku, z betonu C 25/30 </t>
  </si>
  <si>
    <t>2,6+3,1+3,6+4,3+5,3</t>
  </si>
  <si>
    <t>434351141R00</t>
  </si>
  <si>
    <t xml:space="preserve">Bednění stupňů přímočarých - zřízení </t>
  </si>
  <si>
    <t>(2,6+3,1+3,6+4,3+5,3)*0,15</t>
  </si>
  <si>
    <t>434351142R00</t>
  </si>
  <si>
    <t xml:space="preserve">Bednění stupňů přímočarých - odstranění </t>
  </si>
  <si>
    <t>58388011</t>
  </si>
  <si>
    <t>Stupeň schod. plný 170x330x1050 rovná podstupnice žula tryskaná/opalovaná</t>
  </si>
  <si>
    <t>58388016</t>
  </si>
  <si>
    <t>Stupeň schod. plný 150x350x1200 rovná podstupnice žula tryskaná/opalovaná</t>
  </si>
  <si>
    <t>(2,6+3,1+3,6+4,3+5,3+7,5)/1,2</t>
  </si>
  <si>
    <t>564871111RT2</t>
  </si>
  <si>
    <t>Podklad ze štěrkodrti po zhutnění tloušťky 25 cm štěrkodrť frakce 0-32 mm</t>
  </si>
  <si>
    <t>591211111R00</t>
  </si>
  <si>
    <t xml:space="preserve">Kladení dlažby drobné kostky,lože z kamen.tl. 5 cm </t>
  </si>
  <si>
    <t>(15,1+38,3)*0,55</t>
  </si>
  <si>
    <t>597661111R00</t>
  </si>
  <si>
    <t xml:space="preserve">Rigol dlážděn.do lože C-/7,5 tl.10cm kostky drobné </t>
  </si>
  <si>
    <t>17,6*0,55</t>
  </si>
  <si>
    <t>58380120.A</t>
  </si>
  <si>
    <t>Kostka dlažební drobná 8/10 tř. 1  1t = 5 m2</t>
  </si>
  <si>
    <t>36,5700*1,02</t>
  </si>
  <si>
    <t>93</t>
  </si>
  <si>
    <t>Dokončovací práce inženýrskách staveb</t>
  </si>
  <si>
    <t>93 Dokončovací práce inženýrskách staveb</t>
  </si>
  <si>
    <t>d+m dilatační spára těsněná miralonovými profily s následnou aplikací polyuretanového tmelu</t>
  </si>
  <si>
    <t>(1,9+1,8+1,5+2+1,75+1,5*2+1,3+1*2)*2</t>
  </si>
  <si>
    <t>998153131R00</t>
  </si>
  <si>
    <t xml:space="preserve">Přesun hmot, zdi a valy samostatné zděné do 20 m </t>
  </si>
  <si>
    <t>767000</t>
  </si>
  <si>
    <t>d+m Z1 Zábradlí na korunách opěrných stěn vč. kotvení a povrchové úpravy</t>
  </si>
  <si>
    <t>19,8+33,3+29,6</t>
  </si>
  <si>
    <t>767001</t>
  </si>
  <si>
    <t>d+m Z2 Zábradlí schodiště vč. kotvení a povrchové úpravy</t>
  </si>
  <si>
    <t>772</t>
  </si>
  <si>
    <t>Kamenné  dlažby</t>
  </si>
  <si>
    <t>772 Kamenné  dlažby</t>
  </si>
  <si>
    <t>772512113R00</t>
  </si>
  <si>
    <t xml:space="preserve">Dlažba z kamene hut.do tl.10cm,pravoúhlá,do tmele </t>
  </si>
  <si>
    <t>(3,088+7,2*2+14,25+1,27+2,25+0,964+27,395+10,5)*0,5</t>
  </si>
  <si>
    <t>14,344*1,65</t>
  </si>
  <si>
    <t>772512153R00</t>
  </si>
  <si>
    <t xml:space="preserve">Dlažba z kamene hut.do tl.10cm,nepravid.,do tmele </t>
  </si>
  <si>
    <t>(3,196+4,551+1,892)*0,5</t>
  </si>
  <si>
    <t>58381386</t>
  </si>
  <si>
    <t>Deska dlaž. do 0,24 m2 tl. 10 cm žula tryskaná okrajové kameny opatřeny odkapovou drážkou</t>
  </si>
  <si>
    <t>(60,7261+4,8195)*1,02</t>
  </si>
  <si>
    <t>998772101R00</t>
  </si>
  <si>
    <t xml:space="preserve">Přesun hmot pro dlažby z kamene, výšky do 6 m </t>
  </si>
  <si>
    <t>D96</t>
  </si>
  <si>
    <t>Přesuny suti a vybouraných hmot</t>
  </si>
  <si>
    <t>D96 Přesuny suti a vybouraných hmot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</si>
  <si>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</si>
  <si>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</si>
  <si>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</si>
  <si>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</si>
  <si>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</si>
  <si>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</si>
  <si>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979990001R00</t>
  </si>
  <si>
    <t xml:space="preserve">Poplatek za skládku stavební suti </t>
  </si>
  <si>
    <t>220616 Únanov - opěrná stěna</t>
  </si>
  <si>
    <t>SO.07</t>
  </si>
  <si>
    <t>Veřejné osvětlení</t>
  </si>
  <si>
    <t>SO.07 Veřejné osvětlení</t>
  </si>
  <si>
    <t>Únanov - veřejné osvětlení</t>
  </si>
  <si>
    <t>M2101</t>
  </si>
  <si>
    <t>Veřejné osvětlení položkový rozpočet v příloze</t>
  </si>
  <si>
    <t>220616 Únanov - veřejné osvětlení</t>
  </si>
  <si>
    <t>SO.08.1</t>
  </si>
  <si>
    <t>Přeložka plynovodu</t>
  </si>
  <si>
    <t>SO.08.1 Přeložka plynovodu</t>
  </si>
  <si>
    <t>Únanov - přeložka plynovodu</t>
  </si>
  <si>
    <t xml:space="preserve">Přeložka plynovodu - položkový rozpočet v příloze </t>
  </si>
  <si>
    <t>220616 Únanov - přeložka plynovodu</t>
  </si>
  <si>
    <t>SO.08.2 -4</t>
  </si>
  <si>
    <t>Inženýrské sítě</t>
  </si>
  <si>
    <t>SO.08.2 -4 Inženýrské sítě</t>
  </si>
  <si>
    <t>Únanov - inženýrské sítě</t>
  </si>
  <si>
    <t>01</t>
  </si>
  <si>
    <t>Inženýrské sítě položkový rozpočet v příloze</t>
  </si>
  <si>
    <t>220616 Únanov - inženýrské sítě</t>
  </si>
  <si>
    <t>SO.09</t>
  </si>
  <si>
    <t>Zeleň</t>
  </si>
  <si>
    <t>SO.09 Zeleň</t>
  </si>
  <si>
    <t>Únanov - zeleň</t>
  </si>
  <si>
    <t xml:space="preserve">Zeleň - položkový rozpočet v příloze </t>
  </si>
  <si>
    <t>220616 Únanov - zeleň</t>
  </si>
  <si>
    <t>SO.10</t>
  </si>
  <si>
    <t>Mobiliář</t>
  </si>
  <si>
    <t>SO.10 Mobiliář</t>
  </si>
  <si>
    <t>Únanov - mobiliář</t>
  </si>
  <si>
    <t xml:space="preserve">demontáž a likvidace stávajících nástěnek </t>
  </si>
  <si>
    <t>B - přístřešek autobusové zastávky rozměry 4235x1855x2580mm</t>
  </si>
  <si>
    <t>provedení viz výkres D.1.1.b.2.1</t>
  </si>
  <si>
    <t>vč. zemních prací a základů</t>
  </si>
  <si>
    <t>02</t>
  </si>
  <si>
    <t>Č - čistící zóna (vstup knihovny) rozměry 2000x800x22mm</t>
  </si>
  <si>
    <t>provedení viz výkres D.1.1.b.2.2</t>
  </si>
  <si>
    <t>vč. zemních prací a základového souvrství</t>
  </si>
  <si>
    <t>03a</t>
  </si>
  <si>
    <t>I1 - plakátovací plocha samostatně stojící rozměr 900x1500mm</t>
  </si>
  <si>
    <t>provedení viz výkres D.1.1.b.2.3</t>
  </si>
  <si>
    <t>03b</t>
  </si>
  <si>
    <t>I2 - plakátovací plocha samostatně stojící rozměr 1800x1200mm</t>
  </si>
  <si>
    <t>03c</t>
  </si>
  <si>
    <t>I3 - prosklená vitrína s montáží na stěnu rozměr 1860x1280mm</t>
  </si>
  <si>
    <t>04</t>
  </si>
  <si>
    <t>K - stojany na kola rozměr 200x20x880mm</t>
  </si>
  <si>
    <t>provedení viz výkres D.1.1.b.2.4</t>
  </si>
  <si>
    <t>05</t>
  </si>
  <si>
    <t>L.1 - lavice venkovní přímá, bez opěráku rozměr 510x1810, výška 450 mm</t>
  </si>
  <si>
    <t>provedení viz výkres D.1.1.b.2.5</t>
  </si>
  <si>
    <t>06</t>
  </si>
  <si>
    <t>L.2 - Lavice venkovní přímá, s opěrákem rozměr 510x1810, výška 450 mm</t>
  </si>
  <si>
    <t>provedení viz výkres D.1.1.b.2.6</t>
  </si>
  <si>
    <t>07</t>
  </si>
  <si>
    <t>L.3 - Lavice venkovní oblouková, bez opěráku rozměr š.510, vnitřní poloměr 1000, výška 450 mm</t>
  </si>
  <si>
    <t>provedení viz výkres D.1.1.b.2.7</t>
  </si>
  <si>
    <t>08a</t>
  </si>
  <si>
    <t>M - mříž stromová vnější průměr 150mm, vnitřní průměr 450mm</t>
  </si>
  <si>
    <t>provedení viz výkres D.1.1.b.2.8</t>
  </si>
  <si>
    <t>08b</t>
  </si>
  <si>
    <t>S - ochranný rám stromový průměr 400mm, výška 150mm</t>
  </si>
  <si>
    <t>09a</t>
  </si>
  <si>
    <t>O1 - koš na odpadky s víkem a horním vhozem vnější průměr 395mm, výška 800mm</t>
  </si>
  <si>
    <t>provedení viz výkres D.1.1.b.2.9</t>
  </si>
  <si>
    <t>09b</t>
  </si>
  <si>
    <t>O2 - koš na odpadky s popelníkem a bočním vhozem vnější průměr 395mm, výška 796mm</t>
  </si>
  <si>
    <t>09c</t>
  </si>
  <si>
    <t>E - zásobník sáčků na psí exkrementy rozměry 80x80x1000mm</t>
  </si>
  <si>
    <t>10</t>
  </si>
  <si>
    <t>Z - základ pro máju rozměry 1600x1600x1400mm</t>
  </si>
  <si>
    <t>provedení viz výkres D.1.1.b.2.10</t>
  </si>
  <si>
    <t>vč. zemních prací a ocelového víka</t>
  </si>
  <si>
    <t>220616 Únanov - mobiliář</t>
  </si>
  <si>
    <t>SO.100</t>
  </si>
  <si>
    <t>VRN</t>
  </si>
  <si>
    <t>SO.100 VRN</t>
  </si>
  <si>
    <t>Únanov - VRN</t>
  </si>
  <si>
    <t xml:space="preserve">Technický dozor stavebníka </t>
  </si>
  <si>
    <t xml:space="preserve">Autorský dozor projektanta </t>
  </si>
  <si>
    <t xml:space="preserve">Bezpečnost práce </t>
  </si>
  <si>
    <t>Zajištění dodržování povinností k ochraně života, zdraví, životního prostředí a bezpečnosti práce vyplývajících z jiných právních přepisů, s výjimkou nákladů na sanaci ekologické zátěže.</t>
  </si>
  <si>
    <t>Připrava a realizace zadávacích a výběrových řízení</t>
  </si>
  <si>
    <t xml:space="preserve">Dílenská dokumentace SO01 - knihovna </t>
  </si>
  <si>
    <t xml:space="preserve">Dílenská dokumentace SO02 - komerční objekt </t>
  </si>
  <si>
    <t>03</t>
  </si>
  <si>
    <t xml:space="preserve">Dílenská dokumentace SO03 - komerční objekt </t>
  </si>
  <si>
    <t>Dílenská dokumentace SO04 pronajímatelný společenský prostor</t>
  </si>
  <si>
    <t xml:space="preserve">Dílenská dokumentace SO06.2 - opěrná staěna </t>
  </si>
  <si>
    <t xml:space="preserve">Dílenská dokumentace SO.10 - mobiliář </t>
  </si>
  <si>
    <t>Projektová dokumentace skutečného provedení stavby SO01+SO02+SO03+SO04</t>
  </si>
  <si>
    <t>08</t>
  </si>
  <si>
    <t>Projektová dokumentace skutečného provedení stavby SO05.1 až SO05.7 - vnitřní instalace</t>
  </si>
  <si>
    <t>09</t>
  </si>
  <si>
    <t>Projektová dokumentace skutečného provedení stavby SO06.1 - komunikace a zpevněná plocha</t>
  </si>
  <si>
    <t>Projektová dokumentace skutečného provedení stavby SO06.2 - opěrná stěna</t>
  </si>
  <si>
    <t>11</t>
  </si>
  <si>
    <t>Projektová dokumentace skutečného provedení stavby SO07 - veřejné osvětlení</t>
  </si>
  <si>
    <t>12</t>
  </si>
  <si>
    <t>Projektová dokumentace skutečného provedení stavby SO08.1 až SO08.4 - inženýrské sítě</t>
  </si>
  <si>
    <t>13</t>
  </si>
  <si>
    <t>Projektová dokumentace skutečného provedení stavby SO.10 - mobiliář</t>
  </si>
  <si>
    <t>14</t>
  </si>
  <si>
    <t>Geodetické zaměření skutečného provedení stavby SO01+SO02+SO03+SO04</t>
  </si>
  <si>
    <t>15</t>
  </si>
  <si>
    <t>Geodetické zaměření skutečného provedení stavby SO06.1+SO06.2+SO10</t>
  </si>
  <si>
    <t>16</t>
  </si>
  <si>
    <t>Geodetické zaměření skutečného provedení stavby SO07 - veřejné osvětlení</t>
  </si>
  <si>
    <t>17</t>
  </si>
  <si>
    <t>Geodetické zaměření skutečného provedení stavby SO08.1 až SO08.4 - inženýrské sítě</t>
  </si>
  <si>
    <t>18</t>
  </si>
  <si>
    <t>Zařízení staveniště SO01 až SO10</t>
  </si>
  <si>
    <t>19</t>
  </si>
  <si>
    <t>Ostatní vedlejší rozpočtové náklady SO01 až SO10</t>
  </si>
  <si>
    <t>220616 Únanov - VRN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</si>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</sst>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8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3" borderId="0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164" fontId="4" fillId="0" borderId="5" xfId="0" applyNumberFormat="1" applyFont="1" applyBorder="1"/>
    <xf numFmtId="3" fontId="5" fillId="0" borderId="1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lef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4" fillId="0" borderId="17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0" borderId="17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0" borderId="7" xfId="0" applyNumberFormat="1" applyFont="1" applyBorder="1"/>
    <xf numFmtId="3" fontId="5" fillId="0" borderId="7" xfId="0" applyNumberFormat="1" applyFont="1" applyBorder="1" applyAlignment="1">
      <alignment horizontal="right"/>
    </xf>
    <xf numFmtId="164" fontId="4" fillId="0" borderId="0" xfId="0" applyNumberFormat="1" applyFont="1" applyBorder="1"/>
    <xf numFmtId="3" fontId="5" fillId="0" borderId="0" xfId="0" applyNumberFormat="1" applyFont="1" applyBorder="1" applyAlignment="1">
      <alignment horizontal="right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49" fontId="5" fillId="2" borderId="24" xfId="0" applyNumberFormat="1" applyFont="1" applyFill="1" applyBorder="1" applyAlignment="1">
      <alignment horizontal="left"/>
    </xf>
    <xf numFmtId="49" fontId="4" fillId="2" borderId="23" xfId="0" applyNumberFormat="1" applyFont="1" applyFill="1" applyBorder="1" applyAlignment="1">
      <alignment horizontal="centerContinuous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49" fontId="4" fillId="0" borderId="2" xfId="0" applyNumberFormat="1" applyFont="1" applyBorder="1"/>
    <xf numFmtId="49" fontId="4" fillId="0" borderId="3" xfId="0" applyNumberFormat="1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49" fontId="8" fillId="2" borderId="2" xfId="0" applyNumberFormat="1" applyFont="1" applyFill="1" applyBorder="1"/>
    <xf numFmtId="49" fontId="2" fillId="2" borderId="2" xfId="0" applyNumberFormat="1" applyFont="1" applyFill="1" applyBorder="1"/>
    <xf numFmtId="0" fontId="4" fillId="0" borderId="15" xfId="0" applyFont="1" applyFill="1" applyBorder="1"/>
    <xf numFmtId="3" fontId="4" fillId="0" borderId="27" xfId="0" applyNumberFormat="1" applyFont="1" applyBorder="1" applyAlignment="1">
      <alignment horizontal="left"/>
    </xf>
    <xf numFmtId="0" fontId="2" fillId="0" borderId="0" xfId="0" applyFont="1" applyFill="1"/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49" fontId="8" fillId="2" borderId="0" xfId="0" applyNumberFormat="1" applyFont="1" applyFill="1" applyBorder="1"/>
    <xf numFmtId="49" fontId="2" fillId="2" borderId="0" xfId="0" applyNumberFormat="1" applyFont="1" applyFill="1" applyBorder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NumberFormat="1" applyFont="1" applyBorder="1"/>
    <xf numFmtId="0" fontId="4" fillId="0" borderId="30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30" xfId="0" applyFont="1" applyBorder="1" applyAlignment="1">
      <alignment horizontal="left"/>
    </xf>
    <xf numFmtId="0" fontId="2" fillId="0" borderId="0" xfId="0" applyFont="1" applyBorder="1"/>
    <xf numFmtId="0" fontId="4" fillId="0" borderId="15" xfId="0" applyFont="1" applyFill="1" applyBorder="1" applyAlignment="1"/>
    <xf numFmtId="0" fontId="4" fillId="0" borderId="30" xfId="0" applyFont="1" applyFill="1" applyBorder="1" applyAlignment="1"/>
    <xf numFmtId="0" fontId="2" fillId="0" borderId="0" xfId="0" applyFont="1" applyFill="1" applyBorder="1" applyAlignment="1"/>
    <xf numFmtId="0" fontId="4" fillId="0" borderId="15" xfId="0" applyFont="1" applyBorder="1" applyAlignment="1"/>
    <xf numFmtId="0" fontId="4" fillId="0" borderId="30" xfId="0" applyFont="1" applyBorder="1" applyAlignment="1"/>
    <xf numFmtId="3" fontId="2" fillId="0" borderId="0" xfId="0" applyNumberFormat="1" applyFont="1"/>
    <xf numFmtId="0" fontId="4" fillId="0" borderId="26" xfId="0" applyFont="1" applyBorder="1"/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Font="1" applyFill="1" applyBorder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49" fontId="8" fillId="0" borderId="51" xfId="1" applyNumberFormat="1" applyFont="1" applyBorder="1"/>
    <xf numFmtId="49" fontId="2" fillId="0" borderId="51" xfId="1" applyNumberFormat="1" applyFont="1" applyBorder="1"/>
    <xf numFmtId="49" fontId="2" fillId="0" borderId="51" xfId="1" applyNumberFormat="1" applyFont="1" applyBorder="1" applyAlignment="1">
      <alignment horizontal="right"/>
    </xf>
    <xf numFmtId="0" fontId="2" fillId="0" borderId="52" xfId="1" applyFont="1" applyBorder="1"/>
    <xf numFmtId="49" fontId="2" fillId="0" borderId="51" xfId="0" applyNumberFormat="1" applyFont="1" applyBorder="1" applyAlignment="1">
      <alignment horizontal="left"/>
    </xf>
    <xf numFmtId="0" fontId="2" fillId="0" borderId="53" xfId="0" applyNumberFormat="1" applyFont="1" applyBorder="1"/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49" fontId="8" fillId="0" borderId="56" xfId="1" applyNumberFormat="1" applyFont="1" applyBorder="1"/>
    <xf numFmtId="49" fontId="2" fillId="0" borderId="56" xfId="1" applyNumberFormat="1" applyFont="1" applyBorder="1"/>
    <xf numFmtId="49" fontId="2" fillId="0" borderId="56" xfId="1" applyNumberFormat="1" applyFont="1" applyBorder="1" applyAlignment="1">
      <alignment horizontal="right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0" fontId="10" fillId="0" borderId="0" xfId="1" applyFont="1" applyAlignment="1">
      <alignment horizontal="center"/>
    </xf>
    <xf numFmtId="0" fontId="2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2" fillId="0" borderId="51" xfId="1" applyFont="1" applyBorder="1"/>
    <xf numFmtId="0" fontId="4" fillId="0" borderId="52" xfId="1" applyFont="1" applyBorder="1" applyAlignment="1">
      <alignment horizontal="right"/>
    </xf>
    <xf numFmtId="49" fontId="2" fillId="0" borderId="51" xfId="1" applyNumberFormat="1" applyFont="1" applyBorder="1" applyAlignment="1">
      <alignment horizontal="left"/>
    </xf>
    <xf numFmtId="0" fontId="2" fillId="0" borderId="53" xfId="1" applyFont="1" applyBorder="1"/>
    <xf numFmtId="49" fontId="2" fillId="0" borderId="54" xfId="1" applyNumberFormat="1" applyFont="1" applyBorder="1" applyAlignment="1">
      <alignment horizontal="center"/>
    </xf>
    <xf numFmtId="0" fontId="2" fillId="0" borderId="56" xfId="1" applyFont="1" applyBorder="1"/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NumberFormat="1" applyFont="1" applyBorder="1" applyAlignment="1">
      <alignment horizontal="right"/>
    </xf>
    <xf numFmtId="0" fontId="2" fillId="0" borderId="3" xfId="1" applyNumberFormat="1" applyFont="1" applyBorder="1"/>
    <xf numFmtId="0" fontId="2" fillId="0" borderId="6" xfId="1" applyNumberFormat="1" applyFont="1" applyFill="1" applyBorder="1"/>
    <xf numFmtId="0" fontId="2" fillId="0" borderId="8" xfId="1" applyNumberFormat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13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4" fillId="0" borderId="17" xfId="1" applyFont="1" applyBorder="1" applyAlignment="1">
      <alignment horizontal="center"/>
    </xf>
    <xf numFmtId="49" fontId="4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2" fillId="0" borderId="5" xfId="1" applyNumberFormat="1" applyFont="1" applyBorder="1"/>
    <xf numFmtId="0" fontId="16" fillId="0" borderId="0" xfId="1" applyFont="1" applyAlignment="1">
      <alignment wrapText="1"/>
    </xf>
    <xf numFmtId="49" fontId="4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2" fillId="0" borderId="4" xfId="1" applyFont="1" applyBorder="1"/>
    <xf numFmtId="0" fontId="2" fillId="0" borderId="0" xfId="1" applyFont="1" applyBorder="1"/>
    <xf numFmtId="0" fontId="2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  <xf numFmtId="3" fontId="16" fillId="0" borderId="0" xfId="1" applyNumberFormat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134"/>
  <sheetViews>
    <sheetView showGridLines="0" tabSelected="1" topLeftCell="B1" zoomScaleNormal="100" zoomScaleSheetLayoutView="75" workbookViewId="0"/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2011</v>
      </c>
      <c r="E2" s="5"/>
      <c r="F2" s="4"/>
      <c r="G2" s="6"/>
      <c r="H2" s="7" t="s">
        <v>0</v>
      </c>
      <c r="I2" s="8">
        <f ca="1">TODAY()</f>
        <v>44942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/>
      <c r="H7" s="18" t="s">
        <v>4</v>
      </c>
      <c r="J7" s="17"/>
      <c r="K7" s="17"/>
    </row>
    <row r="8" spans="2:15" x14ac:dyDescent="0.2">
      <c r="D8" s="17"/>
      <c r="H8" s="18" t="s">
        <v>5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ROUND(G47,0)</f>
        <v>0</v>
      </c>
      <c r="J19" s="35"/>
      <c r="K19" s="36"/>
    </row>
    <row r="20" spans="2:12" x14ac:dyDescent="0.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ROUND(H47,0)</f>
        <v>0</v>
      </c>
      <c r="J21" s="40"/>
      <c r="K21" s="36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 x14ac:dyDescent="0.25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 x14ac:dyDescent="0.2"/>
    <row r="27" spans="2:12" ht="15.75" customHeight="1" x14ac:dyDescent="0.25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 x14ac:dyDescent="0.2">
      <c r="L28" s="54"/>
    </row>
    <row r="29" spans="2:12" ht="24" customHeight="1" x14ac:dyDescent="0.2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 x14ac:dyDescent="0.2">
      <c r="B30" s="60" t="s">
        <v>107</v>
      </c>
      <c r="C30" s="61" t="s">
        <v>108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46" si="0">(G30*SazbaDPH1)/100+(H30*SazbaDPH2)/100</f>
        <v>0</v>
      </c>
      <c r="J30" s="67" t="str">
        <f t="shared" ref="J30:J46" si="1">IF(CelkemObjekty=0,"",F30/CelkemObjekty*100)</f>
        <v/>
      </c>
    </row>
    <row r="31" spans="2:12" x14ac:dyDescent="0.2">
      <c r="B31" s="68" t="s">
        <v>1080</v>
      </c>
      <c r="C31" s="69" t="s">
        <v>1081</v>
      </c>
      <c r="D31" s="70"/>
      <c r="E31" s="71"/>
      <c r="F31" s="72">
        <f t="shared" ref="F31:F46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 x14ac:dyDescent="0.2">
      <c r="B32" s="68" t="s">
        <v>1279</v>
      </c>
      <c r="C32" s="69" t="s">
        <v>1081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 x14ac:dyDescent="0.2">
      <c r="B33" s="68" t="s">
        <v>1338</v>
      </c>
      <c r="C33" s="69" t="s">
        <v>1339</v>
      </c>
      <c r="D33" s="70"/>
      <c r="E33" s="71"/>
      <c r="F33" s="72">
        <f t="shared" si="2"/>
        <v>0</v>
      </c>
      <c r="G33" s="73">
        <v>0</v>
      </c>
      <c r="H33" s="74">
        <v>0</v>
      </c>
      <c r="I33" s="74">
        <f t="shared" si="0"/>
        <v>0</v>
      </c>
      <c r="J33" s="67" t="str">
        <f t="shared" si="1"/>
        <v/>
      </c>
    </row>
    <row r="34" spans="2:11" x14ac:dyDescent="0.2">
      <c r="B34" s="68" t="s">
        <v>1642</v>
      </c>
      <c r="C34" s="69" t="s">
        <v>1643</v>
      </c>
      <c r="D34" s="70"/>
      <c r="E34" s="71"/>
      <c r="F34" s="72">
        <f t="shared" si="2"/>
        <v>0</v>
      </c>
      <c r="G34" s="73">
        <v>0</v>
      </c>
      <c r="H34" s="74">
        <v>0</v>
      </c>
      <c r="I34" s="74">
        <f t="shared" si="0"/>
        <v>0</v>
      </c>
      <c r="J34" s="67" t="str">
        <f t="shared" si="1"/>
        <v/>
      </c>
    </row>
    <row r="35" spans="2:11" x14ac:dyDescent="0.2">
      <c r="B35" s="68" t="s">
        <v>1652</v>
      </c>
      <c r="C35" s="69" t="s">
        <v>1653</v>
      </c>
      <c r="D35" s="70"/>
      <c r="E35" s="71"/>
      <c r="F35" s="72">
        <f t="shared" si="2"/>
        <v>0</v>
      </c>
      <c r="G35" s="73">
        <v>0</v>
      </c>
      <c r="H35" s="74">
        <v>0</v>
      </c>
      <c r="I35" s="74">
        <f t="shared" si="0"/>
        <v>0</v>
      </c>
      <c r="J35" s="67" t="str">
        <f t="shared" si="1"/>
        <v/>
      </c>
    </row>
    <row r="36" spans="2:11" x14ac:dyDescent="0.2">
      <c r="B36" s="68" t="s">
        <v>1665</v>
      </c>
      <c r="C36" s="69" t="s">
        <v>1666</v>
      </c>
      <c r="D36" s="70"/>
      <c r="E36" s="71"/>
      <c r="F36" s="72">
        <f t="shared" si="2"/>
        <v>0</v>
      </c>
      <c r="G36" s="73">
        <v>0</v>
      </c>
      <c r="H36" s="74">
        <v>0</v>
      </c>
      <c r="I36" s="74">
        <f t="shared" si="0"/>
        <v>0</v>
      </c>
      <c r="J36" s="67" t="str">
        <f t="shared" si="1"/>
        <v/>
      </c>
    </row>
    <row r="37" spans="2:11" x14ac:dyDescent="0.2">
      <c r="B37" s="68" t="s">
        <v>1674</v>
      </c>
      <c r="C37" s="69" t="s">
        <v>1675</v>
      </c>
      <c r="D37" s="70"/>
      <c r="E37" s="71"/>
      <c r="F37" s="72">
        <f t="shared" si="2"/>
        <v>0</v>
      </c>
      <c r="G37" s="73">
        <v>0</v>
      </c>
      <c r="H37" s="74">
        <v>0</v>
      </c>
      <c r="I37" s="74">
        <f t="shared" si="0"/>
        <v>0</v>
      </c>
      <c r="J37" s="67" t="str">
        <f t="shared" si="1"/>
        <v/>
      </c>
    </row>
    <row r="38" spans="2:11" x14ac:dyDescent="0.2">
      <c r="B38" s="68" t="s">
        <v>1683</v>
      </c>
      <c r="C38" s="69" t="s">
        <v>1684</v>
      </c>
      <c r="D38" s="70"/>
      <c r="E38" s="71"/>
      <c r="F38" s="72">
        <f t="shared" si="2"/>
        <v>0</v>
      </c>
      <c r="G38" s="73">
        <v>0</v>
      </c>
      <c r="H38" s="74">
        <v>0</v>
      </c>
      <c r="I38" s="74">
        <f t="shared" si="0"/>
        <v>0</v>
      </c>
      <c r="J38" s="67" t="str">
        <f t="shared" si="1"/>
        <v/>
      </c>
    </row>
    <row r="39" spans="2:11" x14ac:dyDescent="0.2">
      <c r="B39" s="68" t="s">
        <v>1692</v>
      </c>
      <c r="C39" s="69" t="s">
        <v>1693</v>
      </c>
      <c r="D39" s="70"/>
      <c r="E39" s="71"/>
      <c r="F39" s="72">
        <f t="shared" si="2"/>
        <v>0</v>
      </c>
      <c r="G39" s="73">
        <v>0</v>
      </c>
      <c r="H39" s="74">
        <v>0</v>
      </c>
      <c r="I39" s="74">
        <f t="shared" si="0"/>
        <v>0</v>
      </c>
      <c r="J39" s="67" t="str">
        <f t="shared" si="1"/>
        <v/>
      </c>
    </row>
    <row r="40" spans="2:11" x14ac:dyDescent="0.2">
      <c r="B40" s="68" t="s">
        <v>1698</v>
      </c>
      <c r="C40" s="69" t="s">
        <v>1699</v>
      </c>
      <c r="D40" s="70"/>
      <c r="E40" s="71"/>
      <c r="F40" s="72">
        <f t="shared" si="2"/>
        <v>0</v>
      </c>
      <c r="G40" s="73">
        <v>0</v>
      </c>
      <c r="H40" s="74">
        <v>0</v>
      </c>
      <c r="I40" s="74">
        <f t="shared" si="0"/>
        <v>0</v>
      </c>
      <c r="J40" s="67" t="str">
        <f t="shared" si="1"/>
        <v/>
      </c>
    </row>
    <row r="41" spans="2:11" x14ac:dyDescent="0.2">
      <c r="B41" s="68" t="s">
        <v>1896</v>
      </c>
      <c r="C41" s="69" t="s">
        <v>1897</v>
      </c>
      <c r="D41" s="70"/>
      <c r="E41" s="71"/>
      <c r="F41" s="72">
        <f t="shared" si="2"/>
        <v>0</v>
      </c>
      <c r="G41" s="73">
        <v>0</v>
      </c>
      <c r="H41" s="74">
        <v>0</v>
      </c>
      <c r="I41" s="74">
        <f t="shared" si="0"/>
        <v>0</v>
      </c>
      <c r="J41" s="67" t="str">
        <f t="shared" si="1"/>
        <v/>
      </c>
    </row>
    <row r="42" spans="2:11" x14ac:dyDescent="0.2">
      <c r="B42" s="68" t="s">
        <v>1903</v>
      </c>
      <c r="C42" s="69" t="s">
        <v>1904</v>
      </c>
      <c r="D42" s="70"/>
      <c r="E42" s="71"/>
      <c r="F42" s="72">
        <f t="shared" si="2"/>
        <v>0</v>
      </c>
      <c r="G42" s="73">
        <v>0</v>
      </c>
      <c r="H42" s="74">
        <v>0</v>
      </c>
      <c r="I42" s="74">
        <f t="shared" si="0"/>
        <v>0</v>
      </c>
      <c r="J42" s="67" t="str">
        <f t="shared" si="1"/>
        <v/>
      </c>
    </row>
    <row r="43" spans="2:11" x14ac:dyDescent="0.2">
      <c r="B43" s="68" t="s">
        <v>1909</v>
      </c>
      <c r="C43" s="69" t="s">
        <v>1910</v>
      </c>
      <c r="D43" s="70"/>
      <c r="E43" s="71"/>
      <c r="F43" s="72">
        <f t="shared" si="2"/>
        <v>0</v>
      </c>
      <c r="G43" s="73">
        <v>0</v>
      </c>
      <c r="H43" s="74">
        <v>0</v>
      </c>
      <c r="I43" s="74">
        <f t="shared" si="0"/>
        <v>0</v>
      </c>
      <c r="J43" s="67" t="str">
        <f t="shared" si="1"/>
        <v/>
      </c>
    </row>
    <row r="44" spans="2:11" x14ac:dyDescent="0.2">
      <c r="B44" s="68" t="s">
        <v>1916</v>
      </c>
      <c r="C44" s="69" t="s">
        <v>1917</v>
      </c>
      <c r="D44" s="70"/>
      <c r="E44" s="71"/>
      <c r="F44" s="72">
        <f t="shared" si="2"/>
        <v>0</v>
      </c>
      <c r="G44" s="73">
        <v>0</v>
      </c>
      <c r="H44" s="74">
        <v>0</v>
      </c>
      <c r="I44" s="74">
        <f t="shared" si="0"/>
        <v>0</v>
      </c>
      <c r="J44" s="67" t="str">
        <f t="shared" si="1"/>
        <v/>
      </c>
    </row>
    <row r="45" spans="2:11" x14ac:dyDescent="0.2">
      <c r="B45" s="68" t="s">
        <v>1922</v>
      </c>
      <c r="C45" s="69" t="s">
        <v>1923</v>
      </c>
      <c r="D45" s="70"/>
      <c r="E45" s="71"/>
      <c r="F45" s="72">
        <f t="shared" si="2"/>
        <v>0</v>
      </c>
      <c r="G45" s="73">
        <v>0</v>
      </c>
      <c r="H45" s="74">
        <v>0</v>
      </c>
      <c r="I45" s="74">
        <f t="shared" si="0"/>
        <v>0</v>
      </c>
      <c r="J45" s="67" t="str">
        <f t="shared" si="1"/>
        <v/>
      </c>
    </row>
    <row r="46" spans="2:11" x14ac:dyDescent="0.2">
      <c r="B46" s="68" t="s">
        <v>1970</v>
      </c>
      <c r="C46" s="69" t="s">
        <v>1971</v>
      </c>
      <c r="D46" s="70"/>
      <c r="E46" s="71"/>
      <c r="F46" s="72">
        <f t="shared" si="2"/>
        <v>0</v>
      </c>
      <c r="G46" s="73">
        <v>0</v>
      </c>
      <c r="H46" s="74">
        <v>0</v>
      </c>
      <c r="I46" s="74">
        <f t="shared" si="0"/>
        <v>0</v>
      </c>
      <c r="J46" s="67" t="str">
        <f t="shared" si="1"/>
        <v/>
      </c>
    </row>
    <row r="47" spans="2:11" ht="17.25" customHeight="1" x14ac:dyDescent="0.2">
      <c r="B47" s="76" t="s">
        <v>19</v>
      </c>
      <c r="C47" s="77"/>
      <c r="D47" s="78"/>
      <c r="E47" s="79"/>
      <c r="F47" s="80">
        <f>SUM(F30:F46)</f>
        <v>0</v>
      </c>
      <c r="G47" s="80">
        <f>SUM(G30:G46)</f>
        <v>0</v>
      </c>
      <c r="H47" s="80">
        <f>SUM(H30:H46)</f>
        <v>0</v>
      </c>
      <c r="I47" s="80">
        <f>SUM(I30:I46)</f>
        <v>0</v>
      </c>
      <c r="J47" s="81" t="str">
        <f t="shared" ref="J47" si="3">IF(CelkemObjekty=0,"",F47/CelkemObjekty*100)</f>
        <v/>
      </c>
    </row>
    <row r="48" spans="2:11" x14ac:dyDescent="0.2"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2:11" ht="9.75" customHeight="1" x14ac:dyDescent="0.2"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2:11" ht="7.5" customHeight="1" x14ac:dyDescent="0.2">
      <c r="B50" s="82"/>
      <c r="C50" s="82"/>
      <c r="D50" s="82"/>
      <c r="E50" s="82"/>
      <c r="F50" s="82"/>
      <c r="G50" s="82"/>
      <c r="H50" s="82"/>
      <c r="I50" s="82"/>
      <c r="J50" s="82"/>
      <c r="K50" s="82"/>
    </row>
    <row r="51" spans="2:11" ht="18" x14ac:dyDescent="0.25">
      <c r="B51" s="13" t="s">
        <v>20</v>
      </c>
      <c r="C51" s="53"/>
      <c r="D51" s="53"/>
      <c r="E51" s="53"/>
      <c r="F51" s="53"/>
      <c r="G51" s="53"/>
      <c r="H51" s="53"/>
      <c r="I51" s="53"/>
      <c r="J51" s="53"/>
      <c r="K51" s="82"/>
    </row>
    <row r="52" spans="2:11" x14ac:dyDescent="0.2">
      <c r="K52" s="82"/>
    </row>
    <row r="53" spans="2:11" ht="25.5" x14ac:dyDescent="0.2">
      <c r="B53" s="83" t="s">
        <v>21</v>
      </c>
      <c r="C53" s="84" t="s">
        <v>22</v>
      </c>
      <c r="D53" s="56"/>
      <c r="E53" s="57"/>
      <c r="F53" s="58" t="s">
        <v>17</v>
      </c>
      <c r="G53" s="59" t="str">
        <f>CONCATENATE("Základ DPH ",SazbaDPH1," %")</f>
        <v>Základ DPH 15 %</v>
      </c>
      <c r="H53" s="58" t="str">
        <f>CONCATENATE("Základ DPH ",SazbaDPH2," %")</f>
        <v>Základ DPH 21 %</v>
      </c>
      <c r="I53" s="59" t="s">
        <v>18</v>
      </c>
      <c r="J53" s="58" t="s">
        <v>12</v>
      </c>
    </row>
    <row r="54" spans="2:11" x14ac:dyDescent="0.2">
      <c r="B54" s="85" t="s">
        <v>107</v>
      </c>
      <c r="C54" s="86" t="s">
        <v>1079</v>
      </c>
      <c r="D54" s="62"/>
      <c r="E54" s="63"/>
      <c r="F54" s="64">
        <f>G54+H54+I54</f>
        <v>0</v>
      </c>
      <c r="G54" s="65">
        <v>0</v>
      </c>
      <c r="H54" s="66">
        <v>0</v>
      </c>
      <c r="I54" s="73">
        <f t="shared" ref="I54:I70" si="4">(G54*SazbaDPH1)/100+(H54*SazbaDPH2)/100</f>
        <v>0</v>
      </c>
      <c r="J54" s="67" t="str">
        <f t="shared" ref="J54:J70" si="5">IF(CelkemObjekty=0,"",F54/CelkemObjekty*100)</f>
        <v/>
      </c>
    </row>
    <row r="55" spans="2:11" x14ac:dyDescent="0.2">
      <c r="B55" s="87" t="s">
        <v>1080</v>
      </c>
      <c r="C55" s="88" t="s">
        <v>1278</v>
      </c>
      <c r="D55" s="70"/>
      <c r="E55" s="71"/>
      <c r="F55" s="72">
        <f t="shared" ref="F55:F70" si="6">G55+H55+I55</f>
        <v>0</v>
      </c>
      <c r="G55" s="73">
        <v>0</v>
      </c>
      <c r="H55" s="74">
        <v>0</v>
      </c>
      <c r="I55" s="73">
        <f t="shared" si="4"/>
        <v>0</v>
      </c>
      <c r="J55" s="67" t="str">
        <f t="shared" si="5"/>
        <v/>
      </c>
    </row>
    <row r="56" spans="2:11" x14ac:dyDescent="0.2">
      <c r="B56" s="87" t="s">
        <v>1279</v>
      </c>
      <c r="C56" s="88" t="s">
        <v>1337</v>
      </c>
      <c r="D56" s="70"/>
      <c r="E56" s="71"/>
      <c r="F56" s="72">
        <f t="shared" si="6"/>
        <v>0</v>
      </c>
      <c r="G56" s="73">
        <v>0</v>
      </c>
      <c r="H56" s="74">
        <v>0</v>
      </c>
      <c r="I56" s="73">
        <f t="shared" si="4"/>
        <v>0</v>
      </c>
      <c r="J56" s="67" t="str">
        <f t="shared" si="5"/>
        <v/>
      </c>
    </row>
    <row r="57" spans="2:11" x14ac:dyDescent="0.2">
      <c r="B57" s="87" t="s">
        <v>1338</v>
      </c>
      <c r="C57" s="88" t="s">
        <v>1641</v>
      </c>
      <c r="D57" s="70"/>
      <c r="E57" s="71"/>
      <c r="F57" s="72">
        <f t="shared" si="6"/>
        <v>0</v>
      </c>
      <c r="G57" s="73">
        <v>0</v>
      </c>
      <c r="H57" s="74">
        <v>0</v>
      </c>
      <c r="I57" s="73">
        <f t="shared" si="4"/>
        <v>0</v>
      </c>
      <c r="J57" s="67" t="str">
        <f t="shared" si="5"/>
        <v/>
      </c>
    </row>
    <row r="58" spans="2:11" x14ac:dyDescent="0.2">
      <c r="B58" s="87" t="s">
        <v>1642</v>
      </c>
      <c r="C58" s="88" t="s">
        <v>1651</v>
      </c>
      <c r="D58" s="70"/>
      <c r="E58" s="71"/>
      <c r="F58" s="72">
        <f t="shared" si="6"/>
        <v>0</v>
      </c>
      <c r="G58" s="73">
        <v>0</v>
      </c>
      <c r="H58" s="74">
        <v>0</v>
      </c>
      <c r="I58" s="73">
        <f t="shared" si="4"/>
        <v>0</v>
      </c>
      <c r="J58" s="67" t="str">
        <f t="shared" si="5"/>
        <v/>
      </c>
    </row>
    <row r="59" spans="2:11" x14ac:dyDescent="0.2">
      <c r="B59" s="87" t="s">
        <v>1652</v>
      </c>
      <c r="C59" s="88" t="s">
        <v>1664</v>
      </c>
      <c r="D59" s="70"/>
      <c r="E59" s="71"/>
      <c r="F59" s="72">
        <f t="shared" si="6"/>
        <v>0</v>
      </c>
      <c r="G59" s="73">
        <v>0</v>
      </c>
      <c r="H59" s="74">
        <v>0</v>
      </c>
      <c r="I59" s="73">
        <f t="shared" si="4"/>
        <v>0</v>
      </c>
      <c r="J59" s="67" t="str">
        <f t="shared" si="5"/>
        <v/>
      </c>
    </row>
    <row r="60" spans="2:11" x14ac:dyDescent="0.2">
      <c r="B60" s="87" t="s">
        <v>1665</v>
      </c>
      <c r="C60" s="88" t="s">
        <v>1673</v>
      </c>
      <c r="D60" s="70"/>
      <c r="E60" s="71"/>
      <c r="F60" s="72">
        <f t="shared" si="6"/>
        <v>0</v>
      </c>
      <c r="G60" s="73">
        <v>0</v>
      </c>
      <c r="H60" s="74">
        <v>0</v>
      </c>
      <c r="I60" s="73">
        <f t="shared" si="4"/>
        <v>0</v>
      </c>
      <c r="J60" s="67" t="str">
        <f t="shared" si="5"/>
        <v/>
      </c>
    </row>
    <row r="61" spans="2:11" x14ac:dyDescent="0.2">
      <c r="B61" s="87" t="s">
        <v>1674</v>
      </c>
      <c r="C61" s="88" t="s">
        <v>1682</v>
      </c>
      <c r="D61" s="70"/>
      <c r="E61" s="71"/>
      <c r="F61" s="72">
        <f t="shared" si="6"/>
        <v>0</v>
      </c>
      <c r="G61" s="73">
        <v>0</v>
      </c>
      <c r="H61" s="74">
        <v>0</v>
      </c>
      <c r="I61" s="73">
        <f t="shared" si="4"/>
        <v>0</v>
      </c>
      <c r="J61" s="67" t="str">
        <f t="shared" si="5"/>
        <v/>
      </c>
    </row>
    <row r="62" spans="2:11" x14ac:dyDescent="0.2">
      <c r="B62" s="87" t="s">
        <v>1683</v>
      </c>
      <c r="C62" s="88" t="s">
        <v>1691</v>
      </c>
      <c r="D62" s="70"/>
      <c r="E62" s="71"/>
      <c r="F62" s="72">
        <f t="shared" si="6"/>
        <v>0</v>
      </c>
      <c r="G62" s="73">
        <v>0</v>
      </c>
      <c r="H62" s="74">
        <v>0</v>
      </c>
      <c r="I62" s="73">
        <f t="shared" si="4"/>
        <v>0</v>
      </c>
      <c r="J62" s="67" t="str">
        <f t="shared" si="5"/>
        <v/>
      </c>
    </row>
    <row r="63" spans="2:11" x14ac:dyDescent="0.2">
      <c r="B63" s="87" t="s">
        <v>1692</v>
      </c>
      <c r="C63" s="88" t="s">
        <v>1697</v>
      </c>
      <c r="D63" s="70"/>
      <c r="E63" s="71"/>
      <c r="F63" s="72">
        <f t="shared" si="6"/>
        <v>0</v>
      </c>
      <c r="G63" s="73">
        <v>0</v>
      </c>
      <c r="H63" s="74">
        <v>0</v>
      </c>
      <c r="I63" s="73">
        <f t="shared" si="4"/>
        <v>0</v>
      </c>
      <c r="J63" s="67" t="str">
        <f t="shared" si="5"/>
        <v/>
      </c>
    </row>
    <row r="64" spans="2:11" x14ac:dyDescent="0.2">
      <c r="B64" s="87" t="s">
        <v>1698</v>
      </c>
      <c r="C64" s="88" t="s">
        <v>1895</v>
      </c>
      <c r="D64" s="70"/>
      <c r="E64" s="71"/>
      <c r="F64" s="72">
        <f t="shared" si="6"/>
        <v>0</v>
      </c>
      <c r="G64" s="73">
        <v>0</v>
      </c>
      <c r="H64" s="74">
        <v>0</v>
      </c>
      <c r="I64" s="73">
        <f t="shared" si="4"/>
        <v>0</v>
      </c>
      <c r="J64" s="67" t="str">
        <f t="shared" si="5"/>
        <v/>
      </c>
    </row>
    <row r="65" spans="2:10" x14ac:dyDescent="0.2">
      <c r="B65" s="87" t="s">
        <v>1896</v>
      </c>
      <c r="C65" s="88" t="s">
        <v>1902</v>
      </c>
      <c r="D65" s="70"/>
      <c r="E65" s="71"/>
      <c r="F65" s="72">
        <f t="shared" si="6"/>
        <v>0</v>
      </c>
      <c r="G65" s="73">
        <v>0</v>
      </c>
      <c r="H65" s="74">
        <v>0</v>
      </c>
      <c r="I65" s="73">
        <f t="shared" si="4"/>
        <v>0</v>
      </c>
      <c r="J65" s="67" t="str">
        <f t="shared" si="5"/>
        <v/>
      </c>
    </row>
    <row r="66" spans="2:10" x14ac:dyDescent="0.2">
      <c r="B66" s="87" t="s">
        <v>1903</v>
      </c>
      <c r="C66" s="88" t="s">
        <v>1908</v>
      </c>
      <c r="D66" s="70"/>
      <c r="E66" s="71"/>
      <c r="F66" s="72">
        <f t="shared" si="6"/>
        <v>0</v>
      </c>
      <c r="G66" s="73">
        <v>0</v>
      </c>
      <c r="H66" s="74">
        <v>0</v>
      </c>
      <c r="I66" s="73">
        <f t="shared" si="4"/>
        <v>0</v>
      </c>
      <c r="J66" s="67" t="str">
        <f t="shared" si="5"/>
        <v/>
      </c>
    </row>
    <row r="67" spans="2:10" x14ac:dyDescent="0.2">
      <c r="B67" s="87" t="s">
        <v>1909</v>
      </c>
      <c r="C67" s="88" t="s">
        <v>1915</v>
      </c>
      <c r="D67" s="70"/>
      <c r="E67" s="71"/>
      <c r="F67" s="72">
        <f t="shared" si="6"/>
        <v>0</v>
      </c>
      <c r="G67" s="73">
        <v>0</v>
      </c>
      <c r="H67" s="74">
        <v>0</v>
      </c>
      <c r="I67" s="73">
        <f t="shared" si="4"/>
        <v>0</v>
      </c>
      <c r="J67" s="67" t="str">
        <f t="shared" si="5"/>
        <v/>
      </c>
    </row>
    <row r="68" spans="2:10" x14ac:dyDescent="0.2">
      <c r="B68" s="87" t="s">
        <v>1916</v>
      </c>
      <c r="C68" s="88" t="s">
        <v>1921</v>
      </c>
      <c r="D68" s="70"/>
      <c r="E68" s="71"/>
      <c r="F68" s="72">
        <f t="shared" si="6"/>
        <v>0</v>
      </c>
      <c r="G68" s="73">
        <v>0</v>
      </c>
      <c r="H68" s="74">
        <v>0</v>
      </c>
      <c r="I68" s="73">
        <f t="shared" si="4"/>
        <v>0</v>
      </c>
      <c r="J68" s="67" t="str">
        <f t="shared" si="5"/>
        <v/>
      </c>
    </row>
    <row r="69" spans="2:10" x14ac:dyDescent="0.2">
      <c r="B69" s="87" t="s">
        <v>1922</v>
      </c>
      <c r="C69" s="88" t="s">
        <v>1969</v>
      </c>
      <c r="D69" s="70"/>
      <c r="E69" s="71"/>
      <c r="F69" s="72">
        <f t="shared" si="6"/>
        <v>0</v>
      </c>
      <c r="G69" s="73">
        <v>0</v>
      </c>
      <c r="H69" s="74">
        <v>0</v>
      </c>
      <c r="I69" s="73">
        <f t="shared" si="4"/>
        <v>0</v>
      </c>
      <c r="J69" s="67" t="str">
        <f t="shared" si="5"/>
        <v/>
      </c>
    </row>
    <row r="70" spans="2:10" x14ac:dyDescent="0.2">
      <c r="B70" s="87" t="s">
        <v>1970</v>
      </c>
      <c r="C70" s="88" t="s">
        <v>2010</v>
      </c>
      <c r="D70" s="70"/>
      <c r="E70" s="71"/>
      <c r="F70" s="72">
        <f t="shared" si="6"/>
        <v>0</v>
      </c>
      <c r="G70" s="73">
        <v>0</v>
      </c>
      <c r="H70" s="74">
        <v>0</v>
      </c>
      <c r="I70" s="73">
        <f t="shared" si="4"/>
        <v>0</v>
      </c>
      <c r="J70" s="67" t="str">
        <f t="shared" si="5"/>
        <v/>
      </c>
    </row>
    <row r="71" spans="2:10" x14ac:dyDescent="0.2">
      <c r="B71" s="76" t="s">
        <v>19</v>
      </c>
      <c r="C71" s="77"/>
      <c r="D71" s="78"/>
      <c r="E71" s="79"/>
      <c r="F71" s="80">
        <f>SUM(F54:F70)</f>
        <v>0</v>
      </c>
      <c r="G71" s="89">
        <f>SUM(G54:G70)</f>
        <v>0</v>
      </c>
      <c r="H71" s="80">
        <f>SUM(H54:H70)</f>
        <v>0</v>
      </c>
      <c r="I71" s="89">
        <f>SUM(I54:I70)</f>
        <v>0</v>
      </c>
      <c r="J71" s="81" t="str">
        <f t="shared" ref="J71" si="7">IF(CelkemObjekty=0,"",F71/CelkemObjekty*100)</f>
        <v/>
      </c>
    </row>
    <row r="72" spans="2:10" ht="9" customHeight="1" x14ac:dyDescent="0.2"/>
    <row r="73" spans="2:10" ht="6" customHeight="1" x14ac:dyDescent="0.2"/>
    <row r="74" spans="2:10" ht="3" customHeight="1" x14ac:dyDescent="0.2"/>
    <row r="75" spans="2:10" ht="6.75" customHeight="1" x14ac:dyDescent="0.2"/>
    <row r="76" spans="2:10" ht="20.25" customHeight="1" x14ac:dyDescent="0.25">
      <c r="B76" s="13" t="s">
        <v>23</v>
      </c>
      <c r="C76" s="53"/>
      <c r="D76" s="53"/>
      <c r="E76" s="53"/>
      <c r="F76" s="53"/>
      <c r="G76" s="53"/>
      <c r="H76" s="53"/>
      <c r="I76" s="53"/>
      <c r="J76" s="53"/>
    </row>
    <row r="77" spans="2:10" ht="9" customHeight="1" x14ac:dyDescent="0.2"/>
    <row r="78" spans="2:10" x14ac:dyDescent="0.2">
      <c r="B78" s="55" t="s">
        <v>24</v>
      </c>
      <c r="C78" s="56"/>
      <c r="D78" s="56"/>
      <c r="E78" s="58" t="s">
        <v>12</v>
      </c>
      <c r="F78" s="58" t="s">
        <v>25</v>
      </c>
      <c r="G78" s="59" t="s">
        <v>26</v>
      </c>
      <c r="H78" s="58" t="s">
        <v>27</v>
      </c>
      <c r="I78" s="59" t="s">
        <v>28</v>
      </c>
      <c r="J78" s="90" t="s">
        <v>29</v>
      </c>
    </row>
    <row r="79" spans="2:10" x14ac:dyDescent="0.2">
      <c r="B79" s="60" t="s">
        <v>98</v>
      </c>
      <c r="C79" s="61" t="s">
        <v>99</v>
      </c>
      <c r="D79" s="62"/>
      <c r="E79" s="91" t="str">
        <f>IF(SUM(SoucetDilu)=0,"",SUM(F79:J79)/SUM(SoucetDilu)*100)</f>
        <v/>
      </c>
      <c r="F79" s="66">
        <v>0</v>
      </c>
      <c r="G79" s="65">
        <v>0</v>
      </c>
      <c r="H79" s="66">
        <v>0</v>
      </c>
      <c r="I79" s="65">
        <v>0</v>
      </c>
      <c r="J79" s="66">
        <v>0</v>
      </c>
    </row>
    <row r="80" spans="2:10" x14ac:dyDescent="0.2">
      <c r="B80" s="68" t="s">
        <v>169</v>
      </c>
      <c r="C80" s="69" t="s">
        <v>170</v>
      </c>
      <c r="D80" s="70"/>
      <c r="E80" s="92" t="str">
        <f>IF(SUM(SoucetDilu)=0,"",SUM(F80:J80)/SUM(SoucetDilu)*100)</f>
        <v/>
      </c>
      <c r="F80" s="74">
        <v>0</v>
      </c>
      <c r="G80" s="73">
        <v>0</v>
      </c>
      <c r="H80" s="74">
        <v>0</v>
      </c>
      <c r="I80" s="73">
        <v>0</v>
      </c>
      <c r="J80" s="74">
        <v>0</v>
      </c>
    </row>
    <row r="81" spans="2:10" x14ac:dyDescent="0.2">
      <c r="B81" s="68" t="s">
        <v>203</v>
      </c>
      <c r="C81" s="69" t="s">
        <v>204</v>
      </c>
      <c r="D81" s="70"/>
      <c r="E81" s="92" t="str">
        <f>IF(SUM(SoucetDilu)=0,"",SUM(F81:J81)/SUM(SoucetDilu)*100)</f>
        <v/>
      </c>
      <c r="F81" s="74">
        <v>0</v>
      </c>
      <c r="G81" s="73">
        <v>0</v>
      </c>
      <c r="H81" s="74">
        <v>0</v>
      </c>
      <c r="I81" s="73">
        <v>0</v>
      </c>
      <c r="J81" s="74">
        <v>0</v>
      </c>
    </row>
    <row r="82" spans="2:10" x14ac:dyDescent="0.2">
      <c r="B82" s="68" t="s">
        <v>315</v>
      </c>
      <c r="C82" s="69" t="s">
        <v>316</v>
      </c>
      <c r="D82" s="70"/>
      <c r="E82" s="92" t="str">
        <f>IF(SUM(SoucetDilu)=0,"",SUM(F82:J82)/SUM(SoucetDilu)*100)</f>
        <v/>
      </c>
      <c r="F82" s="74">
        <v>0</v>
      </c>
      <c r="G82" s="73">
        <v>0</v>
      </c>
      <c r="H82" s="74">
        <v>0</v>
      </c>
      <c r="I82" s="73">
        <v>0</v>
      </c>
      <c r="J82" s="74">
        <v>0</v>
      </c>
    </row>
    <row r="83" spans="2:10" x14ac:dyDescent="0.2">
      <c r="B83" s="68" t="s">
        <v>360</v>
      </c>
      <c r="C83" s="69" t="s">
        <v>361</v>
      </c>
      <c r="D83" s="70"/>
      <c r="E83" s="92" t="str">
        <f>IF(SUM(SoucetDilu)=0,"",SUM(F83:J83)/SUM(SoucetDilu)*100)</f>
        <v/>
      </c>
      <c r="F83" s="74">
        <v>0</v>
      </c>
      <c r="G83" s="73">
        <v>0</v>
      </c>
      <c r="H83" s="74">
        <v>0</v>
      </c>
      <c r="I83" s="73">
        <v>0</v>
      </c>
      <c r="J83" s="74">
        <v>0</v>
      </c>
    </row>
    <row r="84" spans="2:10" x14ac:dyDescent="0.2">
      <c r="B84" s="68" t="s">
        <v>373</v>
      </c>
      <c r="C84" s="69" t="s">
        <v>374</v>
      </c>
      <c r="D84" s="70"/>
      <c r="E84" s="92" t="str">
        <f>IF(SUM(SoucetDilu)=0,"",SUM(F84:J84)/SUM(SoucetDilu)*100)</f>
        <v/>
      </c>
      <c r="F84" s="74">
        <v>0</v>
      </c>
      <c r="G84" s="73">
        <v>0</v>
      </c>
      <c r="H84" s="74">
        <v>0</v>
      </c>
      <c r="I84" s="73">
        <v>0</v>
      </c>
      <c r="J84" s="74">
        <v>0</v>
      </c>
    </row>
    <row r="85" spans="2:10" x14ac:dyDescent="0.2">
      <c r="B85" s="68" t="s">
        <v>415</v>
      </c>
      <c r="C85" s="69" t="s">
        <v>416</v>
      </c>
      <c r="D85" s="70"/>
      <c r="E85" s="92" t="str">
        <f>IF(SUM(SoucetDilu)=0,"",SUM(F85:J85)/SUM(SoucetDilu)*100)</f>
        <v/>
      </c>
      <c r="F85" s="74">
        <v>0</v>
      </c>
      <c r="G85" s="73">
        <v>0</v>
      </c>
      <c r="H85" s="74">
        <v>0</v>
      </c>
      <c r="I85" s="73">
        <v>0</v>
      </c>
      <c r="J85" s="74">
        <v>0</v>
      </c>
    </row>
    <row r="86" spans="2:10" x14ac:dyDescent="0.2">
      <c r="B86" s="68" t="s">
        <v>475</v>
      </c>
      <c r="C86" s="69" t="s">
        <v>476</v>
      </c>
      <c r="D86" s="70"/>
      <c r="E86" s="92" t="str">
        <f>IF(SUM(SoucetDilu)=0,"",SUM(F86:J86)/SUM(SoucetDilu)*100)</f>
        <v/>
      </c>
      <c r="F86" s="74">
        <v>0</v>
      </c>
      <c r="G86" s="73">
        <v>0</v>
      </c>
      <c r="H86" s="74">
        <v>0</v>
      </c>
      <c r="I86" s="73">
        <v>0</v>
      </c>
      <c r="J86" s="74">
        <v>0</v>
      </c>
    </row>
    <row r="87" spans="2:10" x14ac:dyDescent="0.2">
      <c r="B87" s="68" t="s">
        <v>524</v>
      </c>
      <c r="C87" s="69" t="s">
        <v>525</v>
      </c>
      <c r="D87" s="70"/>
      <c r="E87" s="92" t="str">
        <f>IF(SUM(SoucetDilu)=0,"",SUM(F87:J87)/SUM(SoucetDilu)*100)</f>
        <v/>
      </c>
      <c r="F87" s="74">
        <v>0</v>
      </c>
      <c r="G87" s="73">
        <v>0</v>
      </c>
      <c r="H87" s="74">
        <v>0</v>
      </c>
      <c r="I87" s="73">
        <v>0</v>
      </c>
      <c r="J87" s="74">
        <v>0</v>
      </c>
    </row>
    <row r="88" spans="2:10" x14ac:dyDescent="0.2">
      <c r="B88" s="68" t="s">
        <v>588</v>
      </c>
      <c r="C88" s="69" t="s">
        <v>589</v>
      </c>
      <c r="D88" s="70"/>
      <c r="E88" s="92" t="str">
        <f>IF(SUM(SoucetDilu)=0,"",SUM(F88:J88)/SUM(SoucetDilu)*100)</f>
        <v/>
      </c>
      <c r="F88" s="74">
        <v>0</v>
      </c>
      <c r="G88" s="73">
        <v>0</v>
      </c>
      <c r="H88" s="74">
        <v>0</v>
      </c>
      <c r="I88" s="73">
        <v>0</v>
      </c>
      <c r="J88" s="74">
        <v>0</v>
      </c>
    </row>
    <row r="89" spans="2:10" x14ac:dyDescent="0.2">
      <c r="B89" s="68" t="s">
        <v>616</v>
      </c>
      <c r="C89" s="69" t="s">
        <v>617</v>
      </c>
      <c r="D89" s="70"/>
      <c r="E89" s="92" t="str">
        <f>IF(SUM(SoucetDilu)=0,"",SUM(F89:J89)/SUM(SoucetDilu)*100)</f>
        <v/>
      </c>
      <c r="F89" s="74">
        <v>0</v>
      </c>
      <c r="G89" s="73">
        <v>0</v>
      </c>
      <c r="H89" s="74">
        <v>0</v>
      </c>
      <c r="I89" s="73">
        <v>0</v>
      </c>
      <c r="J89" s="74">
        <v>0</v>
      </c>
    </row>
    <row r="90" spans="2:10" x14ac:dyDescent="0.2">
      <c r="B90" s="68" t="s">
        <v>679</v>
      </c>
      <c r="C90" s="69" t="s">
        <v>680</v>
      </c>
      <c r="D90" s="70"/>
      <c r="E90" s="92" t="str">
        <f>IF(SUM(SoucetDilu)=0,"",SUM(F90:J90)/SUM(SoucetDilu)*100)</f>
        <v/>
      </c>
      <c r="F90" s="74">
        <v>0</v>
      </c>
      <c r="G90" s="73">
        <v>0</v>
      </c>
      <c r="H90" s="74">
        <v>0</v>
      </c>
      <c r="I90" s="73">
        <v>0</v>
      </c>
      <c r="J90" s="74">
        <v>0</v>
      </c>
    </row>
    <row r="91" spans="2:10" x14ac:dyDescent="0.2">
      <c r="B91" s="68" t="s">
        <v>1656</v>
      </c>
      <c r="C91" s="69" t="s">
        <v>1657</v>
      </c>
      <c r="D91" s="70"/>
      <c r="E91" s="92" t="str">
        <f>IF(SUM(SoucetDilu)=0,"",SUM(F91:J91)/SUM(SoucetDilu)*100)</f>
        <v/>
      </c>
      <c r="F91" s="74">
        <v>0</v>
      </c>
      <c r="G91" s="73">
        <v>0</v>
      </c>
      <c r="H91" s="74">
        <v>0</v>
      </c>
      <c r="I91" s="73">
        <v>0</v>
      </c>
      <c r="J91" s="74">
        <v>0</v>
      </c>
    </row>
    <row r="92" spans="2:10" x14ac:dyDescent="0.2">
      <c r="B92" s="68" t="s">
        <v>1646</v>
      </c>
      <c r="C92" s="69" t="s">
        <v>1647</v>
      </c>
      <c r="D92" s="70"/>
      <c r="E92" s="92" t="str">
        <f>IF(SUM(SoucetDilu)=0,"",SUM(F92:J92)/SUM(SoucetDilu)*100)</f>
        <v/>
      </c>
      <c r="F92" s="74">
        <v>0</v>
      </c>
      <c r="G92" s="73">
        <v>0</v>
      </c>
      <c r="H92" s="74">
        <v>0</v>
      </c>
      <c r="I92" s="73">
        <v>0</v>
      </c>
      <c r="J92" s="74">
        <v>0</v>
      </c>
    </row>
    <row r="93" spans="2:10" x14ac:dyDescent="0.2">
      <c r="B93" s="68" t="s">
        <v>1669</v>
      </c>
      <c r="C93" s="69" t="s">
        <v>1670</v>
      </c>
      <c r="D93" s="70"/>
      <c r="E93" s="92" t="str">
        <f>IF(SUM(SoucetDilu)=0,"",SUM(F93:J93)/SUM(SoucetDilu)*100)</f>
        <v/>
      </c>
      <c r="F93" s="74">
        <v>0</v>
      </c>
      <c r="G93" s="73">
        <v>0</v>
      </c>
      <c r="H93" s="74">
        <v>0</v>
      </c>
      <c r="I93" s="73">
        <v>0</v>
      </c>
      <c r="J93" s="74">
        <v>0</v>
      </c>
    </row>
    <row r="94" spans="2:10" x14ac:dyDescent="0.2">
      <c r="B94" s="68" t="s">
        <v>759</v>
      </c>
      <c r="C94" s="69" t="s">
        <v>760</v>
      </c>
      <c r="D94" s="70"/>
      <c r="E94" s="92" t="str">
        <f>IF(SUM(SoucetDilu)=0,"",SUM(F94:J94)/SUM(SoucetDilu)*100)</f>
        <v/>
      </c>
      <c r="F94" s="74">
        <v>0</v>
      </c>
      <c r="G94" s="73">
        <v>0</v>
      </c>
      <c r="H94" s="74">
        <v>0</v>
      </c>
      <c r="I94" s="73">
        <v>0</v>
      </c>
      <c r="J94" s="74">
        <v>0</v>
      </c>
    </row>
    <row r="95" spans="2:10" x14ac:dyDescent="0.2">
      <c r="B95" s="68" t="s">
        <v>818</v>
      </c>
      <c r="C95" s="69" t="s">
        <v>819</v>
      </c>
      <c r="D95" s="70"/>
      <c r="E95" s="92" t="str">
        <f>IF(SUM(SoucetDilu)=0,"",SUM(F95:J95)/SUM(SoucetDilu)*100)</f>
        <v/>
      </c>
      <c r="F95" s="74">
        <v>0</v>
      </c>
      <c r="G95" s="73">
        <v>0</v>
      </c>
      <c r="H95" s="74">
        <v>0</v>
      </c>
      <c r="I95" s="73">
        <v>0</v>
      </c>
      <c r="J95" s="74">
        <v>0</v>
      </c>
    </row>
    <row r="96" spans="2:10" x14ac:dyDescent="0.2">
      <c r="B96" s="68" t="s">
        <v>861</v>
      </c>
      <c r="C96" s="69" t="s">
        <v>862</v>
      </c>
      <c r="D96" s="70"/>
      <c r="E96" s="92" t="str">
        <f>IF(SUM(SoucetDilu)=0,"",SUM(F96:J96)/SUM(SoucetDilu)*100)</f>
        <v/>
      </c>
      <c r="F96" s="74">
        <v>0</v>
      </c>
      <c r="G96" s="73">
        <v>0</v>
      </c>
      <c r="H96" s="74">
        <v>0</v>
      </c>
      <c r="I96" s="73">
        <v>0</v>
      </c>
      <c r="J96" s="74">
        <v>0</v>
      </c>
    </row>
    <row r="97" spans="2:10" x14ac:dyDescent="0.2">
      <c r="B97" s="68" t="s">
        <v>892</v>
      </c>
      <c r="C97" s="69" t="s">
        <v>893</v>
      </c>
      <c r="D97" s="70"/>
      <c r="E97" s="92" t="str">
        <f>IF(SUM(SoucetDilu)=0,"",SUM(F97:J97)/SUM(SoucetDilu)*100)</f>
        <v/>
      </c>
      <c r="F97" s="74">
        <v>0</v>
      </c>
      <c r="G97" s="73">
        <v>0</v>
      </c>
      <c r="H97" s="74">
        <v>0</v>
      </c>
      <c r="I97" s="73">
        <v>0</v>
      </c>
      <c r="J97" s="74">
        <v>0</v>
      </c>
    </row>
    <row r="98" spans="2:10" x14ac:dyDescent="0.2">
      <c r="B98" s="68" t="s">
        <v>910</v>
      </c>
      <c r="C98" s="69" t="s">
        <v>911</v>
      </c>
      <c r="D98" s="70"/>
      <c r="E98" s="92" t="str">
        <f>IF(SUM(SoucetDilu)=0,"",SUM(F98:J98)/SUM(SoucetDilu)*100)</f>
        <v/>
      </c>
      <c r="F98" s="74">
        <v>0</v>
      </c>
      <c r="G98" s="73">
        <v>0</v>
      </c>
      <c r="H98" s="74">
        <v>0</v>
      </c>
      <c r="I98" s="73">
        <v>0</v>
      </c>
      <c r="J98" s="74">
        <v>0</v>
      </c>
    </row>
    <row r="99" spans="2:10" x14ac:dyDescent="0.2">
      <c r="B99" s="68" t="s">
        <v>922</v>
      </c>
      <c r="C99" s="69" t="s">
        <v>923</v>
      </c>
      <c r="D99" s="70"/>
      <c r="E99" s="92" t="str">
        <f>IF(SUM(SoucetDilu)=0,"",SUM(F99:J99)/SUM(SoucetDilu)*100)</f>
        <v/>
      </c>
      <c r="F99" s="74">
        <v>0</v>
      </c>
      <c r="G99" s="73">
        <v>0</v>
      </c>
      <c r="H99" s="74">
        <v>0</v>
      </c>
      <c r="I99" s="73">
        <v>0</v>
      </c>
      <c r="J99" s="74">
        <v>0</v>
      </c>
    </row>
    <row r="100" spans="2:10" x14ac:dyDescent="0.2">
      <c r="B100" s="68" t="s">
        <v>938</v>
      </c>
      <c r="C100" s="69" t="s">
        <v>939</v>
      </c>
      <c r="D100" s="70"/>
      <c r="E100" s="92" t="str">
        <f>IF(SUM(SoucetDilu)=0,"",SUM(F100:J100)/SUM(SoucetDilu)*100)</f>
        <v/>
      </c>
      <c r="F100" s="74">
        <v>0</v>
      </c>
      <c r="G100" s="73">
        <v>0</v>
      </c>
      <c r="H100" s="74">
        <v>0</v>
      </c>
      <c r="I100" s="73">
        <v>0</v>
      </c>
      <c r="J100" s="74">
        <v>0</v>
      </c>
    </row>
    <row r="101" spans="2:10" x14ac:dyDescent="0.2">
      <c r="B101" s="68" t="s">
        <v>1869</v>
      </c>
      <c r="C101" s="75" t="s">
        <v>1870</v>
      </c>
      <c r="D101" s="70"/>
      <c r="E101" s="92" t="str">
        <f>IF(SUM(SoucetDilu)=0,"",SUM(F101:J101)/SUM(SoucetDilu)*100)</f>
        <v/>
      </c>
      <c r="F101" s="74">
        <v>0</v>
      </c>
      <c r="G101" s="73">
        <v>0</v>
      </c>
      <c r="H101" s="74">
        <v>0</v>
      </c>
      <c r="I101" s="73">
        <v>0</v>
      </c>
      <c r="J101" s="74">
        <v>0</v>
      </c>
    </row>
    <row r="102" spans="2:10" x14ac:dyDescent="0.2">
      <c r="B102" s="68" t="s">
        <v>959</v>
      </c>
      <c r="C102" s="69" t="s">
        <v>960</v>
      </c>
      <c r="D102" s="70"/>
      <c r="E102" s="92" t="str">
        <f>IF(SUM(SoucetDilu)=0,"",SUM(F102:J102)/SUM(SoucetDilu)*100)</f>
        <v/>
      </c>
      <c r="F102" s="74">
        <v>0</v>
      </c>
      <c r="G102" s="73">
        <v>0</v>
      </c>
      <c r="H102" s="74">
        <v>0</v>
      </c>
      <c r="I102" s="73">
        <v>0</v>
      </c>
      <c r="J102" s="74">
        <v>0</v>
      </c>
    </row>
    <row r="103" spans="2:10" x14ac:dyDescent="0.2">
      <c r="B103" s="68" t="s">
        <v>964</v>
      </c>
      <c r="C103" s="69" t="s">
        <v>965</v>
      </c>
      <c r="D103" s="70"/>
      <c r="E103" s="92" t="str">
        <f>IF(SUM(SoucetDilu)=0,"",SUM(F103:J103)/SUM(SoucetDilu)*100)</f>
        <v/>
      </c>
      <c r="F103" s="74">
        <v>0</v>
      </c>
      <c r="G103" s="73">
        <v>0</v>
      </c>
      <c r="H103" s="74">
        <v>0</v>
      </c>
      <c r="I103" s="73">
        <v>0</v>
      </c>
      <c r="J103" s="74">
        <v>0</v>
      </c>
    </row>
    <row r="104" spans="2:10" x14ac:dyDescent="0.2">
      <c r="B104" s="68" t="s">
        <v>985</v>
      </c>
      <c r="C104" s="69" t="s">
        <v>986</v>
      </c>
      <c r="D104" s="70"/>
      <c r="E104" s="92" t="str">
        <f>IF(SUM(SoucetDilu)=0,"",SUM(F104:J104)/SUM(SoucetDilu)*100)</f>
        <v/>
      </c>
      <c r="F104" s="74">
        <v>0</v>
      </c>
      <c r="G104" s="73">
        <v>0</v>
      </c>
      <c r="H104" s="74">
        <v>0</v>
      </c>
      <c r="I104" s="73">
        <v>0</v>
      </c>
      <c r="J104" s="74">
        <v>0</v>
      </c>
    </row>
    <row r="105" spans="2:10" x14ac:dyDescent="0.2">
      <c r="B105" s="68" t="s">
        <v>1002</v>
      </c>
      <c r="C105" s="69" t="s">
        <v>1003</v>
      </c>
      <c r="D105" s="70"/>
      <c r="E105" s="92" t="str">
        <f>IF(SUM(SoucetDilu)=0,"",SUM(F105:J105)/SUM(SoucetDilu)*100)</f>
        <v/>
      </c>
      <c r="F105" s="74">
        <v>0</v>
      </c>
      <c r="G105" s="73">
        <v>0</v>
      </c>
      <c r="H105" s="74">
        <v>0</v>
      </c>
      <c r="I105" s="73">
        <v>0</v>
      </c>
      <c r="J105" s="74">
        <v>0</v>
      </c>
    </row>
    <row r="106" spans="2:10" x14ac:dyDescent="0.2">
      <c r="B106" s="68" t="s">
        <v>1042</v>
      </c>
      <c r="C106" s="69" t="s">
        <v>1043</v>
      </c>
      <c r="D106" s="70"/>
      <c r="E106" s="92" t="str">
        <f>IF(SUM(SoucetDilu)=0,"",SUM(F106:J106)/SUM(SoucetDilu)*100)</f>
        <v/>
      </c>
      <c r="F106" s="74">
        <v>0</v>
      </c>
      <c r="G106" s="73">
        <v>0</v>
      </c>
      <c r="H106" s="74">
        <v>0</v>
      </c>
      <c r="I106" s="73">
        <v>0</v>
      </c>
      <c r="J106" s="74">
        <v>0</v>
      </c>
    </row>
    <row r="107" spans="2:10" x14ac:dyDescent="0.2">
      <c r="B107" s="68" t="s">
        <v>546</v>
      </c>
      <c r="C107" s="69" t="s">
        <v>547</v>
      </c>
      <c r="D107" s="70"/>
      <c r="E107" s="92" t="str">
        <f>IF(SUM(SoucetDilu)=0,"",SUM(F107:J107)/SUM(SoucetDilu)*100)</f>
        <v/>
      </c>
      <c r="F107" s="74">
        <v>0</v>
      </c>
      <c r="G107" s="73">
        <v>0</v>
      </c>
      <c r="H107" s="74">
        <v>0</v>
      </c>
      <c r="I107" s="73">
        <v>0</v>
      </c>
      <c r="J107" s="74">
        <v>0</v>
      </c>
    </row>
    <row r="108" spans="2:10" x14ac:dyDescent="0.2">
      <c r="B108" s="68" t="s">
        <v>1857</v>
      </c>
      <c r="C108" s="75" t="s">
        <v>1858</v>
      </c>
      <c r="D108" s="70"/>
      <c r="E108" s="92" t="str">
        <f>IF(SUM(SoucetDilu)=0,"",SUM(F108:J108)/SUM(SoucetDilu)*100)</f>
        <v/>
      </c>
      <c r="F108" s="74">
        <v>0</v>
      </c>
      <c r="G108" s="73">
        <v>0</v>
      </c>
      <c r="H108" s="74">
        <v>0</v>
      </c>
      <c r="I108" s="73">
        <v>0</v>
      </c>
      <c r="J108" s="74">
        <v>0</v>
      </c>
    </row>
    <row r="109" spans="2:10" x14ac:dyDescent="0.2">
      <c r="B109" s="68" t="s">
        <v>551</v>
      </c>
      <c r="C109" s="69" t="s">
        <v>552</v>
      </c>
      <c r="D109" s="70"/>
      <c r="E109" s="92" t="str">
        <f>IF(SUM(SoucetDilu)=0,"",SUM(F109:J109)/SUM(SoucetDilu)*100)</f>
        <v/>
      </c>
      <c r="F109" s="74">
        <v>0</v>
      </c>
      <c r="G109" s="73">
        <v>0</v>
      </c>
      <c r="H109" s="74">
        <v>0</v>
      </c>
      <c r="I109" s="73">
        <v>0</v>
      </c>
      <c r="J109" s="74">
        <v>0</v>
      </c>
    </row>
    <row r="110" spans="2:10" x14ac:dyDescent="0.2">
      <c r="B110" s="68" t="s">
        <v>578</v>
      </c>
      <c r="C110" s="69" t="s">
        <v>579</v>
      </c>
      <c r="D110" s="70"/>
      <c r="E110" s="92" t="str">
        <f>IF(SUM(SoucetDilu)=0,"",SUM(F110:J110)/SUM(SoucetDilu)*100)</f>
        <v/>
      </c>
      <c r="F110" s="74">
        <v>0</v>
      </c>
      <c r="G110" s="73">
        <v>0</v>
      </c>
      <c r="H110" s="74">
        <v>0</v>
      </c>
      <c r="I110" s="73">
        <v>0</v>
      </c>
      <c r="J110" s="74">
        <v>0</v>
      </c>
    </row>
    <row r="111" spans="2:10" x14ac:dyDescent="0.2">
      <c r="B111" s="68" t="s">
        <v>583</v>
      </c>
      <c r="C111" s="69" t="s">
        <v>584</v>
      </c>
      <c r="D111" s="70"/>
      <c r="E111" s="92" t="str">
        <f>IF(SUM(SoucetDilu)=0,"",SUM(F111:J111)/SUM(SoucetDilu)*100)</f>
        <v/>
      </c>
      <c r="F111" s="74">
        <v>0</v>
      </c>
      <c r="G111" s="73">
        <v>0</v>
      </c>
      <c r="H111" s="74">
        <v>0</v>
      </c>
      <c r="I111" s="73">
        <v>0</v>
      </c>
      <c r="J111" s="74">
        <v>0</v>
      </c>
    </row>
    <row r="112" spans="2:10" x14ac:dyDescent="0.2">
      <c r="B112" s="68" t="s">
        <v>1884</v>
      </c>
      <c r="C112" s="75" t="s">
        <v>1885</v>
      </c>
      <c r="D112" s="70"/>
      <c r="E112" s="92" t="str">
        <f>IF(SUM(SoucetDilu)=0,"",SUM(F112:J112)/SUM(SoucetDilu)*100)</f>
        <v/>
      </c>
      <c r="F112" s="74">
        <v>0</v>
      </c>
      <c r="G112" s="73">
        <v>0</v>
      </c>
      <c r="H112" s="74">
        <v>0</v>
      </c>
      <c r="I112" s="73">
        <v>0</v>
      </c>
      <c r="J112" s="74">
        <v>0</v>
      </c>
    </row>
    <row r="113" spans="2:10" x14ac:dyDescent="0.2">
      <c r="B113" s="68" t="s">
        <v>1687</v>
      </c>
      <c r="C113" s="69" t="s">
        <v>1688</v>
      </c>
      <c r="D113" s="70"/>
      <c r="E113" s="92" t="str">
        <f>IF(SUM(SoucetDilu)=0,"",SUM(F113:J113)/SUM(SoucetDilu)*100)</f>
        <v/>
      </c>
      <c r="F113" s="74">
        <v>0</v>
      </c>
      <c r="G113" s="73">
        <v>0</v>
      </c>
      <c r="H113" s="74">
        <v>0</v>
      </c>
      <c r="I113" s="73">
        <v>0</v>
      </c>
      <c r="J113" s="74">
        <v>0</v>
      </c>
    </row>
    <row r="114" spans="2:10" x14ac:dyDescent="0.2">
      <c r="B114" s="68" t="s">
        <v>1678</v>
      </c>
      <c r="C114" s="69" t="s">
        <v>1679</v>
      </c>
      <c r="D114" s="70"/>
      <c r="E114" s="92" t="str">
        <f>IF(SUM(SoucetDilu)=0,"",SUM(F114:J114)/SUM(SoucetDilu)*100)</f>
        <v/>
      </c>
      <c r="F114" s="74">
        <v>0</v>
      </c>
      <c r="G114" s="73">
        <v>0</v>
      </c>
      <c r="H114" s="74">
        <v>0</v>
      </c>
      <c r="I114" s="73">
        <v>0</v>
      </c>
      <c r="J114" s="74">
        <v>0</v>
      </c>
    </row>
    <row r="115" spans="2:10" x14ac:dyDescent="0.2">
      <c r="B115" s="76" t="s">
        <v>19</v>
      </c>
      <c r="C115" s="77"/>
      <c r="D115" s="78"/>
      <c r="E115" s="93" t="str">
        <f>IF(SUM(SoucetDilu)=0,"",SUM(F115:J115)/SUM(SoucetDilu)*100)</f>
        <v/>
      </c>
      <c r="F115" s="80">
        <f>SUM(F79:F114)</f>
        <v>0</v>
      </c>
      <c r="G115" s="89">
        <f>SUM(G79:G114)</f>
        <v>0</v>
      </c>
      <c r="H115" s="80">
        <f>SUM(H79:H114)</f>
        <v>0</v>
      </c>
      <c r="I115" s="89">
        <f>SUM(I79:I114)</f>
        <v>0</v>
      </c>
      <c r="J115" s="80">
        <f>SUM(J79:J114)</f>
        <v>0</v>
      </c>
    </row>
    <row r="117" spans="2:10" ht="2.25" customHeight="1" x14ac:dyDescent="0.2"/>
    <row r="118" spans="2:10" ht="1.5" customHeight="1" x14ac:dyDescent="0.2"/>
    <row r="119" spans="2:10" ht="0.75" customHeight="1" x14ac:dyDescent="0.2"/>
    <row r="120" spans="2:10" ht="0.75" customHeight="1" x14ac:dyDescent="0.2"/>
    <row r="121" spans="2:10" ht="0.75" customHeight="1" x14ac:dyDescent="0.2"/>
    <row r="122" spans="2:10" ht="18" x14ac:dyDescent="0.25">
      <c r="B122" s="13" t="s">
        <v>30</v>
      </c>
      <c r="C122" s="53"/>
      <c r="D122" s="53"/>
      <c r="E122" s="53"/>
      <c r="F122" s="53"/>
      <c r="G122" s="53"/>
      <c r="H122" s="53"/>
      <c r="I122" s="53"/>
      <c r="J122" s="53"/>
    </row>
    <row r="124" spans="2:10" x14ac:dyDescent="0.2">
      <c r="B124" s="55" t="s">
        <v>31</v>
      </c>
      <c r="C124" s="56"/>
      <c r="D124" s="56"/>
      <c r="E124" s="94"/>
      <c r="F124" s="95"/>
      <c r="G124" s="59"/>
      <c r="H124" s="58" t="s">
        <v>17</v>
      </c>
      <c r="I124" s="1"/>
      <c r="J124" s="1"/>
    </row>
    <row r="125" spans="2:10" x14ac:dyDescent="0.2">
      <c r="B125" s="60" t="s">
        <v>1071</v>
      </c>
      <c r="C125" s="61"/>
      <c r="D125" s="62"/>
      <c r="E125" s="96"/>
      <c r="F125" s="97"/>
      <c r="G125" s="65"/>
      <c r="H125" s="66">
        <v>0</v>
      </c>
      <c r="I125" s="1"/>
      <c r="J125" s="1"/>
    </row>
    <row r="126" spans="2:10" x14ac:dyDescent="0.2">
      <c r="B126" s="68" t="s">
        <v>1072</v>
      </c>
      <c r="C126" s="69"/>
      <c r="D126" s="70"/>
      <c r="E126" s="98"/>
      <c r="F126" s="99"/>
      <c r="G126" s="73"/>
      <c r="H126" s="74">
        <v>0</v>
      </c>
      <c r="I126" s="1"/>
      <c r="J126" s="1"/>
    </row>
    <row r="127" spans="2:10" x14ac:dyDescent="0.2">
      <c r="B127" s="68" t="s">
        <v>1073</v>
      </c>
      <c r="C127" s="69"/>
      <c r="D127" s="70"/>
      <c r="E127" s="98"/>
      <c r="F127" s="99"/>
      <c r="G127" s="73"/>
      <c r="H127" s="74">
        <v>0</v>
      </c>
      <c r="I127" s="1"/>
      <c r="J127" s="1"/>
    </row>
    <row r="128" spans="2:10" x14ac:dyDescent="0.2">
      <c r="B128" s="68" t="s">
        <v>1074</v>
      </c>
      <c r="C128" s="69"/>
      <c r="D128" s="70"/>
      <c r="E128" s="98"/>
      <c r="F128" s="99"/>
      <c r="G128" s="73"/>
      <c r="H128" s="74">
        <v>0</v>
      </c>
      <c r="I128" s="1"/>
      <c r="J128" s="1"/>
    </row>
    <row r="129" spans="2:10" x14ac:dyDescent="0.2">
      <c r="B129" s="68" t="s">
        <v>1075</v>
      </c>
      <c r="C129" s="69"/>
      <c r="D129" s="70"/>
      <c r="E129" s="98"/>
      <c r="F129" s="99"/>
      <c r="G129" s="73"/>
      <c r="H129" s="74">
        <v>0</v>
      </c>
      <c r="I129" s="1"/>
      <c r="J129" s="1"/>
    </row>
    <row r="130" spans="2:10" x14ac:dyDescent="0.2">
      <c r="B130" s="68" t="s">
        <v>1076</v>
      </c>
      <c r="C130" s="69"/>
      <c r="D130" s="70"/>
      <c r="E130" s="98"/>
      <c r="F130" s="99"/>
      <c r="G130" s="73"/>
      <c r="H130" s="74">
        <v>0</v>
      </c>
      <c r="I130" s="1"/>
      <c r="J130" s="1"/>
    </row>
    <row r="131" spans="2:10" x14ac:dyDescent="0.2">
      <c r="B131" s="68" t="s">
        <v>1077</v>
      </c>
      <c r="C131" s="69"/>
      <c r="D131" s="70"/>
      <c r="E131" s="98"/>
      <c r="F131" s="99"/>
      <c r="G131" s="73"/>
      <c r="H131" s="74">
        <v>0</v>
      </c>
      <c r="I131" s="1"/>
      <c r="J131" s="1"/>
    </row>
    <row r="132" spans="2:10" x14ac:dyDescent="0.2">
      <c r="B132" s="68" t="s">
        <v>1078</v>
      </c>
      <c r="C132" s="69"/>
      <c r="D132" s="70"/>
      <c r="E132" s="98"/>
      <c r="F132" s="99"/>
      <c r="G132" s="73"/>
      <c r="H132" s="74">
        <v>0</v>
      </c>
      <c r="I132" s="1"/>
      <c r="J132" s="1"/>
    </row>
    <row r="133" spans="2:10" x14ac:dyDescent="0.2">
      <c r="B133" s="76" t="s">
        <v>19</v>
      </c>
      <c r="C133" s="77"/>
      <c r="D133" s="78"/>
      <c r="E133" s="100"/>
      <c r="F133" s="101"/>
      <c r="G133" s="89"/>
      <c r="H133" s="80">
        <f>SUM(H125:H132)</f>
        <v>0</v>
      </c>
      <c r="I133" s="1"/>
      <c r="J133" s="1"/>
    </row>
    <row r="134" spans="2:10" x14ac:dyDescent="0.2">
      <c r="I134" s="1"/>
      <c r="J134" s="1"/>
    </row>
  </sheetData>
  <sortState ref="B831:K866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B458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'SO.03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1280</v>
      </c>
      <c r="D4" s="271"/>
      <c r="E4" s="272" t="str">
        <f>'SO.03 220616 Rek'!G2</f>
        <v>Únanov - komerční objekt 03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98</v>
      </c>
      <c r="C7" s="285" t="s">
        <v>99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113</v>
      </c>
      <c r="C8" s="296" t="s">
        <v>114</v>
      </c>
      <c r="D8" s="297" t="s">
        <v>115</v>
      </c>
      <c r="E8" s="298">
        <v>34.314300000000003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>
        <v>0</v>
      </c>
      <c r="K8" s="301">
        <f>E8*J8</f>
        <v>0</v>
      </c>
      <c r="O8" s="293">
        <v>2</v>
      </c>
      <c r="AA8" s="262">
        <v>1</v>
      </c>
      <c r="AB8" s="262">
        <v>1</v>
      </c>
      <c r="AC8" s="262">
        <v>1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1</v>
      </c>
    </row>
    <row r="9" spans="1:80" x14ac:dyDescent="0.2">
      <c r="A9" s="302"/>
      <c r="B9" s="309"/>
      <c r="C9" s="310" t="s">
        <v>116</v>
      </c>
      <c r="D9" s="311"/>
      <c r="E9" s="312">
        <v>25</v>
      </c>
      <c r="F9" s="313"/>
      <c r="G9" s="314"/>
      <c r="H9" s="315"/>
      <c r="I9" s="307"/>
      <c r="J9" s="316"/>
      <c r="K9" s="307"/>
      <c r="M9" s="308" t="s">
        <v>116</v>
      </c>
      <c r="O9" s="293"/>
    </row>
    <row r="10" spans="1:80" x14ac:dyDescent="0.2">
      <c r="A10" s="302"/>
      <c r="B10" s="309"/>
      <c r="C10" s="310" t="s">
        <v>1282</v>
      </c>
      <c r="D10" s="311"/>
      <c r="E10" s="312">
        <v>1.68</v>
      </c>
      <c r="F10" s="313"/>
      <c r="G10" s="314"/>
      <c r="H10" s="315"/>
      <c r="I10" s="307"/>
      <c r="J10" s="316"/>
      <c r="K10" s="307"/>
      <c r="M10" s="308" t="s">
        <v>1282</v>
      </c>
      <c r="O10" s="293"/>
    </row>
    <row r="11" spans="1:80" x14ac:dyDescent="0.2">
      <c r="A11" s="302"/>
      <c r="B11" s="309"/>
      <c r="C11" s="310" t="s">
        <v>1283</v>
      </c>
      <c r="D11" s="311"/>
      <c r="E11" s="312">
        <v>7.6341999999999999</v>
      </c>
      <c r="F11" s="313"/>
      <c r="G11" s="314"/>
      <c r="H11" s="315"/>
      <c r="I11" s="307"/>
      <c r="J11" s="316"/>
      <c r="K11" s="307"/>
      <c r="M11" s="308" t="s">
        <v>1283</v>
      </c>
      <c r="O11" s="293"/>
    </row>
    <row r="12" spans="1:80" x14ac:dyDescent="0.2">
      <c r="A12" s="294">
        <v>2</v>
      </c>
      <c r="B12" s="295" t="s">
        <v>117</v>
      </c>
      <c r="C12" s="296" t="s">
        <v>118</v>
      </c>
      <c r="D12" s="297" t="s">
        <v>115</v>
      </c>
      <c r="E12" s="298">
        <v>34.314300000000003</v>
      </c>
      <c r="F12" s="298">
        <v>0</v>
      </c>
      <c r="G12" s="299">
        <f>E12*F12</f>
        <v>0</v>
      </c>
      <c r="H12" s="300">
        <v>0</v>
      </c>
      <c r="I12" s="301">
        <f>E12*H12</f>
        <v>0</v>
      </c>
      <c r="J12" s="300">
        <v>0</v>
      </c>
      <c r="K12" s="301">
        <f>E12*J12</f>
        <v>0</v>
      </c>
      <c r="O12" s="293">
        <v>2</v>
      </c>
      <c r="AA12" s="262">
        <v>1</v>
      </c>
      <c r="AB12" s="262">
        <v>1</v>
      </c>
      <c r="AC12" s="262">
        <v>1</v>
      </c>
      <c r="AZ12" s="262">
        <v>1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1</v>
      </c>
      <c r="CB12" s="293">
        <v>1</v>
      </c>
    </row>
    <row r="13" spans="1:80" x14ac:dyDescent="0.2">
      <c r="A13" s="294">
        <v>3</v>
      </c>
      <c r="B13" s="295" t="s">
        <v>1086</v>
      </c>
      <c r="C13" s="296" t="s">
        <v>1087</v>
      </c>
      <c r="D13" s="297" t="s">
        <v>115</v>
      </c>
      <c r="E13" s="298">
        <v>38.486499999999999</v>
      </c>
      <c r="F13" s="298">
        <v>0</v>
      </c>
      <c r="G13" s="299">
        <f>E13*F13</f>
        <v>0</v>
      </c>
      <c r="H13" s="300">
        <v>0</v>
      </c>
      <c r="I13" s="301">
        <f>E13*H13</f>
        <v>0</v>
      </c>
      <c r="J13" s="300">
        <v>0</v>
      </c>
      <c r="K13" s="301">
        <f>E13*J13</f>
        <v>0</v>
      </c>
      <c r="O13" s="293">
        <v>2</v>
      </c>
      <c r="AA13" s="262">
        <v>1</v>
      </c>
      <c r="AB13" s="262">
        <v>1</v>
      </c>
      <c r="AC13" s="262">
        <v>1</v>
      </c>
      <c r="AZ13" s="262">
        <v>1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1</v>
      </c>
      <c r="CB13" s="293">
        <v>1</v>
      </c>
    </row>
    <row r="14" spans="1:80" x14ac:dyDescent="0.2">
      <c r="A14" s="302"/>
      <c r="B14" s="309"/>
      <c r="C14" s="310" t="s">
        <v>1284</v>
      </c>
      <c r="D14" s="311"/>
      <c r="E14" s="312">
        <v>31.557500000000001</v>
      </c>
      <c r="F14" s="313"/>
      <c r="G14" s="314"/>
      <c r="H14" s="315"/>
      <c r="I14" s="307"/>
      <c r="J14" s="316"/>
      <c r="K14" s="307"/>
      <c r="M14" s="308" t="s">
        <v>1284</v>
      </c>
      <c r="O14" s="293"/>
    </row>
    <row r="15" spans="1:80" x14ac:dyDescent="0.2">
      <c r="A15" s="302"/>
      <c r="B15" s="309"/>
      <c r="C15" s="310" t="s">
        <v>1285</v>
      </c>
      <c r="D15" s="311"/>
      <c r="E15" s="312">
        <v>6.9290000000000003</v>
      </c>
      <c r="F15" s="313"/>
      <c r="G15" s="314"/>
      <c r="H15" s="315"/>
      <c r="I15" s="307"/>
      <c r="J15" s="316"/>
      <c r="K15" s="307"/>
      <c r="M15" s="308" t="s">
        <v>1285</v>
      </c>
      <c r="O15" s="293"/>
    </row>
    <row r="16" spans="1:80" x14ac:dyDescent="0.2">
      <c r="A16" s="294">
        <v>4</v>
      </c>
      <c r="B16" s="295" t="s">
        <v>124</v>
      </c>
      <c r="C16" s="296" t="s">
        <v>125</v>
      </c>
      <c r="D16" s="297" t="s">
        <v>115</v>
      </c>
      <c r="E16" s="298">
        <v>38.486499999999999</v>
      </c>
      <c r="F16" s="298">
        <v>0</v>
      </c>
      <c r="G16" s="299">
        <f>E16*F16</f>
        <v>0</v>
      </c>
      <c r="H16" s="300">
        <v>0</v>
      </c>
      <c r="I16" s="301">
        <f>E16*H16</f>
        <v>0</v>
      </c>
      <c r="J16" s="300">
        <v>0</v>
      </c>
      <c r="K16" s="301">
        <f>E16*J16</f>
        <v>0</v>
      </c>
      <c r="O16" s="293">
        <v>2</v>
      </c>
      <c r="AA16" s="262">
        <v>1</v>
      </c>
      <c r="AB16" s="262">
        <v>1</v>
      </c>
      <c r="AC16" s="262">
        <v>1</v>
      </c>
      <c r="AZ16" s="262">
        <v>1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1</v>
      </c>
      <c r="CB16" s="293">
        <v>1</v>
      </c>
    </row>
    <row r="17" spans="1:80" x14ac:dyDescent="0.2">
      <c r="A17" s="294">
        <v>5</v>
      </c>
      <c r="B17" s="295" t="s">
        <v>126</v>
      </c>
      <c r="C17" s="296" t="s">
        <v>127</v>
      </c>
      <c r="D17" s="297" t="s">
        <v>115</v>
      </c>
      <c r="E17" s="298">
        <v>9.5861999999999998</v>
      </c>
      <c r="F17" s="298">
        <v>0</v>
      </c>
      <c r="G17" s="299">
        <f>E17*F17</f>
        <v>0</v>
      </c>
      <c r="H17" s="300">
        <v>0</v>
      </c>
      <c r="I17" s="301">
        <f>E17*H17</f>
        <v>0</v>
      </c>
      <c r="J17" s="300">
        <v>0</v>
      </c>
      <c r="K17" s="301">
        <f>E17*J17</f>
        <v>0</v>
      </c>
      <c r="O17" s="293">
        <v>2</v>
      </c>
      <c r="AA17" s="262">
        <v>1</v>
      </c>
      <c r="AB17" s="262">
        <v>1</v>
      </c>
      <c r="AC17" s="262">
        <v>1</v>
      </c>
      <c r="AZ17" s="262">
        <v>1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1</v>
      </c>
      <c r="CB17" s="293">
        <v>1</v>
      </c>
    </row>
    <row r="18" spans="1:80" x14ac:dyDescent="0.2">
      <c r="A18" s="302"/>
      <c r="B18" s="309"/>
      <c r="C18" s="310" t="s">
        <v>1286</v>
      </c>
      <c r="D18" s="311"/>
      <c r="E18" s="312">
        <v>6.5789999999999997</v>
      </c>
      <c r="F18" s="313"/>
      <c r="G18" s="314"/>
      <c r="H18" s="315"/>
      <c r="I18" s="307"/>
      <c r="J18" s="316"/>
      <c r="K18" s="307"/>
      <c r="M18" s="308" t="s">
        <v>1286</v>
      </c>
      <c r="O18" s="293"/>
    </row>
    <row r="19" spans="1:80" x14ac:dyDescent="0.2">
      <c r="A19" s="302"/>
      <c r="B19" s="309"/>
      <c r="C19" s="310" t="s">
        <v>1287</v>
      </c>
      <c r="D19" s="311"/>
      <c r="E19" s="312">
        <v>2.6831999999999998</v>
      </c>
      <c r="F19" s="313"/>
      <c r="G19" s="314"/>
      <c r="H19" s="315"/>
      <c r="I19" s="307"/>
      <c r="J19" s="316"/>
      <c r="K19" s="307"/>
      <c r="M19" s="308" t="s">
        <v>1287</v>
      </c>
      <c r="O19" s="293"/>
    </row>
    <row r="20" spans="1:80" x14ac:dyDescent="0.2">
      <c r="A20" s="302"/>
      <c r="B20" s="309"/>
      <c r="C20" s="310" t="s">
        <v>1288</v>
      </c>
      <c r="D20" s="311"/>
      <c r="E20" s="312">
        <v>0.32400000000000001</v>
      </c>
      <c r="F20" s="313"/>
      <c r="G20" s="314"/>
      <c r="H20" s="315"/>
      <c r="I20" s="307"/>
      <c r="J20" s="316"/>
      <c r="K20" s="307"/>
      <c r="M20" s="308" t="s">
        <v>1288</v>
      </c>
      <c r="O20" s="293"/>
    </row>
    <row r="21" spans="1:80" x14ac:dyDescent="0.2">
      <c r="A21" s="294">
        <v>6</v>
      </c>
      <c r="B21" s="295" t="s">
        <v>131</v>
      </c>
      <c r="C21" s="296" t="s">
        <v>132</v>
      </c>
      <c r="D21" s="297" t="s">
        <v>115</v>
      </c>
      <c r="E21" s="298">
        <v>9.5861999999999998</v>
      </c>
      <c r="F21" s="298">
        <v>0</v>
      </c>
      <c r="G21" s="299">
        <f>E21*F21</f>
        <v>0</v>
      </c>
      <c r="H21" s="300">
        <v>0</v>
      </c>
      <c r="I21" s="301">
        <f>E21*H21</f>
        <v>0</v>
      </c>
      <c r="J21" s="300">
        <v>0</v>
      </c>
      <c r="K21" s="301">
        <f>E21*J21</f>
        <v>0</v>
      </c>
      <c r="O21" s="293">
        <v>2</v>
      </c>
      <c r="AA21" s="262">
        <v>1</v>
      </c>
      <c r="AB21" s="262">
        <v>1</v>
      </c>
      <c r="AC21" s="262">
        <v>1</v>
      </c>
      <c r="AZ21" s="262">
        <v>1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1</v>
      </c>
      <c r="CB21" s="293">
        <v>1</v>
      </c>
    </row>
    <row r="22" spans="1:80" x14ac:dyDescent="0.2">
      <c r="A22" s="294">
        <v>7</v>
      </c>
      <c r="B22" s="295" t="s">
        <v>139</v>
      </c>
      <c r="C22" s="296" t="s">
        <v>140</v>
      </c>
      <c r="D22" s="297" t="s">
        <v>115</v>
      </c>
      <c r="E22" s="298">
        <v>1.7934000000000001</v>
      </c>
      <c r="F22" s="298">
        <v>0</v>
      </c>
      <c r="G22" s="299">
        <f>E22*F22</f>
        <v>0</v>
      </c>
      <c r="H22" s="300">
        <v>0</v>
      </c>
      <c r="I22" s="301">
        <f>E22*H22</f>
        <v>0</v>
      </c>
      <c r="J22" s="300">
        <v>0</v>
      </c>
      <c r="K22" s="301">
        <f>E22*J22</f>
        <v>0</v>
      </c>
      <c r="O22" s="293">
        <v>2</v>
      </c>
      <c r="AA22" s="262">
        <v>1</v>
      </c>
      <c r="AB22" s="262">
        <v>1</v>
      </c>
      <c r="AC22" s="262">
        <v>1</v>
      </c>
      <c r="AZ22" s="262">
        <v>1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1</v>
      </c>
      <c r="CB22" s="293">
        <v>1</v>
      </c>
    </row>
    <row r="23" spans="1:80" x14ac:dyDescent="0.2">
      <c r="A23" s="302"/>
      <c r="B23" s="309"/>
      <c r="C23" s="310" t="s">
        <v>1289</v>
      </c>
      <c r="D23" s="311"/>
      <c r="E23" s="312">
        <v>1.3158000000000001</v>
      </c>
      <c r="F23" s="313"/>
      <c r="G23" s="314"/>
      <c r="H23" s="315"/>
      <c r="I23" s="307"/>
      <c r="J23" s="316"/>
      <c r="K23" s="307"/>
      <c r="M23" s="308" t="s">
        <v>1289</v>
      </c>
      <c r="O23" s="293"/>
    </row>
    <row r="24" spans="1:80" x14ac:dyDescent="0.2">
      <c r="A24" s="302"/>
      <c r="B24" s="309"/>
      <c r="C24" s="310" t="s">
        <v>1290</v>
      </c>
      <c r="D24" s="311"/>
      <c r="E24" s="312">
        <v>0.4128</v>
      </c>
      <c r="F24" s="313"/>
      <c r="G24" s="314"/>
      <c r="H24" s="315"/>
      <c r="I24" s="307"/>
      <c r="J24" s="316"/>
      <c r="K24" s="307"/>
      <c r="M24" s="308" t="s">
        <v>1290</v>
      </c>
      <c r="O24" s="293"/>
    </row>
    <row r="25" spans="1:80" x14ac:dyDescent="0.2">
      <c r="A25" s="302"/>
      <c r="B25" s="309"/>
      <c r="C25" s="310" t="s">
        <v>1291</v>
      </c>
      <c r="D25" s="311"/>
      <c r="E25" s="312">
        <v>6.4799999999999996E-2</v>
      </c>
      <c r="F25" s="313"/>
      <c r="G25" s="314"/>
      <c r="H25" s="315"/>
      <c r="I25" s="307"/>
      <c r="J25" s="316"/>
      <c r="K25" s="307"/>
      <c r="M25" s="308" t="s">
        <v>1291</v>
      </c>
      <c r="O25" s="293"/>
    </row>
    <row r="26" spans="1:80" x14ac:dyDescent="0.2">
      <c r="A26" s="294">
        <v>8</v>
      </c>
      <c r="B26" s="295" t="s">
        <v>145</v>
      </c>
      <c r="C26" s="296" t="s">
        <v>146</v>
      </c>
      <c r="D26" s="297" t="s">
        <v>115</v>
      </c>
      <c r="E26" s="298">
        <v>1.7934000000000001</v>
      </c>
      <c r="F26" s="298">
        <v>0</v>
      </c>
      <c r="G26" s="299">
        <f>E26*F26</f>
        <v>0</v>
      </c>
      <c r="H26" s="300">
        <v>0</v>
      </c>
      <c r="I26" s="301">
        <f>E26*H26</f>
        <v>0</v>
      </c>
      <c r="J26" s="300">
        <v>0</v>
      </c>
      <c r="K26" s="301">
        <f>E26*J26</f>
        <v>0</v>
      </c>
      <c r="O26" s="293">
        <v>2</v>
      </c>
      <c r="AA26" s="262">
        <v>1</v>
      </c>
      <c r="AB26" s="262">
        <v>1</v>
      </c>
      <c r="AC26" s="262">
        <v>1</v>
      </c>
      <c r="AZ26" s="262">
        <v>1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1</v>
      </c>
      <c r="CB26" s="293">
        <v>1</v>
      </c>
    </row>
    <row r="27" spans="1:80" x14ac:dyDescent="0.2">
      <c r="A27" s="294">
        <v>9</v>
      </c>
      <c r="B27" s="295" t="s">
        <v>147</v>
      </c>
      <c r="C27" s="296" t="s">
        <v>148</v>
      </c>
      <c r="D27" s="297" t="s">
        <v>115</v>
      </c>
      <c r="E27" s="298">
        <v>3.157</v>
      </c>
      <c r="F27" s="298">
        <v>0</v>
      </c>
      <c r="G27" s="299">
        <f>E27*F27</f>
        <v>0</v>
      </c>
      <c r="H27" s="300">
        <v>0</v>
      </c>
      <c r="I27" s="301">
        <f>E27*H27</f>
        <v>0</v>
      </c>
      <c r="J27" s="300">
        <v>0</v>
      </c>
      <c r="K27" s="301">
        <f>E27*J27</f>
        <v>0</v>
      </c>
      <c r="O27" s="293">
        <v>2</v>
      </c>
      <c r="AA27" s="262">
        <v>1</v>
      </c>
      <c r="AB27" s="262">
        <v>1</v>
      </c>
      <c r="AC27" s="262">
        <v>1</v>
      </c>
      <c r="AZ27" s="262">
        <v>1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1</v>
      </c>
      <c r="CB27" s="293">
        <v>1</v>
      </c>
    </row>
    <row r="28" spans="1:80" x14ac:dyDescent="0.2">
      <c r="A28" s="294">
        <v>10</v>
      </c>
      <c r="B28" s="295" t="s">
        <v>149</v>
      </c>
      <c r="C28" s="296" t="s">
        <v>150</v>
      </c>
      <c r="D28" s="297" t="s">
        <v>115</v>
      </c>
      <c r="E28" s="298">
        <v>81.023399999999995</v>
      </c>
      <c r="F28" s="298">
        <v>0</v>
      </c>
      <c r="G28" s="299">
        <f>E28*F28</f>
        <v>0</v>
      </c>
      <c r="H28" s="300">
        <v>0</v>
      </c>
      <c r="I28" s="301">
        <f>E28*H28</f>
        <v>0</v>
      </c>
      <c r="J28" s="300">
        <v>0</v>
      </c>
      <c r="K28" s="301">
        <f>E28*J28</f>
        <v>0</v>
      </c>
      <c r="O28" s="293">
        <v>2</v>
      </c>
      <c r="AA28" s="262">
        <v>1</v>
      </c>
      <c r="AB28" s="262">
        <v>1</v>
      </c>
      <c r="AC28" s="262">
        <v>1</v>
      </c>
      <c r="AZ28" s="262">
        <v>1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1</v>
      </c>
      <c r="CB28" s="293">
        <v>1</v>
      </c>
    </row>
    <row r="29" spans="1:80" x14ac:dyDescent="0.2">
      <c r="A29" s="302"/>
      <c r="B29" s="309"/>
      <c r="C29" s="310" t="s">
        <v>1292</v>
      </c>
      <c r="D29" s="311"/>
      <c r="E29" s="312">
        <v>84.180400000000006</v>
      </c>
      <c r="F29" s="313"/>
      <c r="G29" s="314"/>
      <c r="H29" s="315"/>
      <c r="I29" s="307"/>
      <c r="J29" s="316"/>
      <c r="K29" s="307"/>
      <c r="M29" s="308" t="s">
        <v>1292</v>
      </c>
      <c r="O29" s="293"/>
    </row>
    <row r="30" spans="1:80" x14ac:dyDescent="0.2">
      <c r="A30" s="302"/>
      <c r="B30" s="309"/>
      <c r="C30" s="310" t="s">
        <v>1293</v>
      </c>
      <c r="D30" s="311"/>
      <c r="E30" s="312">
        <v>-3.157</v>
      </c>
      <c r="F30" s="313"/>
      <c r="G30" s="314"/>
      <c r="H30" s="315"/>
      <c r="I30" s="307"/>
      <c r="J30" s="316"/>
      <c r="K30" s="307"/>
      <c r="M30" s="337">
        <v>-3157</v>
      </c>
      <c r="O30" s="293"/>
    </row>
    <row r="31" spans="1:80" x14ac:dyDescent="0.2">
      <c r="A31" s="294">
        <v>11</v>
      </c>
      <c r="B31" s="295" t="s">
        <v>153</v>
      </c>
      <c r="C31" s="296" t="s">
        <v>154</v>
      </c>
      <c r="D31" s="297" t="s">
        <v>115</v>
      </c>
      <c r="E31" s="298">
        <v>405.11700000000002</v>
      </c>
      <c r="F31" s="298">
        <v>0</v>
      </c>
      <c r="G31" s="299">
        <f>E31*F31</f>
        <v>0</v>
      </c>
      <c r="H31" s="300">
        <v>0</v>
      </c>
      <c r="I31" s="301">
        <f>E31*H31</f>
        <v>0</v>
      </c>
      <c r="J31" s="300">
        <v>0</v>
      </c>
      <c r="K31" s="301">
        <f>E31*J31</f>
        <v>0</v>
      </c>
      <c r="O31" s="293">
        <v>2</v>
      </c>
      <c r="AA31" s="262">
        <v>1</v>
      </c>
      <c r="AB31" s="262">
        <v>1</v>
      </c>
      <c r="AC31" s="262">
        <v>1</v>
      </c>
      <c r="AZ31" s="262">
        <v>1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1</v>
      </c>
      <c r="CB31" s="293">
        <v>1</v>
      </c>
    </row>
    <row r="32" spans="1:80" x14ac:dyDescent="0.2">
      <c r="A32" s="302"/>
      <c r="B32" s="309"/>
      <c r="C32" s="310" t="s">
        <v>1294</v>
      </c>
      <c r="D32" s="311"/>
      <c r="E32" s="312">
        <v>405.11700000000002</v>
      </c>
      <c r="F32" s="313"/>
      <c r="G32" s="314"/>
      <c r="H32" s="315"/>
      <c r="I32" s="307"/>
      <c r="J32" s="316"/>
      <c r="K32" s="307"/>
      <c r="M32" s="308" t="s">
        <v>1294</v>
      </c>
      <c r="O32" s="293"/>
    </row>
    <row r="33" spans="1:80" x14ac:dyDescent="0.2">
      <c r="A33" s="294">
        <v>12</v>
      </c>
      <c r="B33" s="295" t="s">
        <v>156</v>
      </c>
      <c r="C33" s="296" t="s">
        <v>157</v>
      </c>
      <c r="D33" s="297" t="s">
        <v>115</v>
      </c>
      <c r="E33" s="298">
        <v>3.157</v>
      </c>
      <c r="F33" s="298">
        <v>0</v>
      </c>
      <c r="G33" s="299">
        <f>E33*F33</f>
        <v>0</v>
      </c>
      <c r="H33" s="300">
        <v>0</v>
      </c>
      <c r="I33" s="301">
        <f>E33*H33</f>
        <v>0</v>
      </c>
      <c r="J33" s="300">
        <v>0</v>
      </c>
      <c r="K33" s="301">
        <f>E33*J33</f>
        <v>0</v>
      </c>
      <c r="O33" s="293">
        <v>2</v>
      </c>
      <c r="AA33" s="262">
        <v>1</v>
      </c>
      <c r="AB33" s="262">
        <v>1</v>
      </c>
      <c r="AC33" s="262">
        <v>1</v>
      </c>
      <c r="AZ33" s="262">
        <v>1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1</v>
      </c>
      <c r="CB33" s="293">
        <v>1</v>
      </c>
    </row>
    <row r="34" spans="1:80" x14ac:dyDescent="0.2">
      <c r="A34" s="302"/>
      <c r="B34" s="309"/>
      <c r="C34" s="310" t="s">
        <v>1295</v>
      </c>
      <c r="D34" s="311"/>
      <c r="E34" s="312">
        <v>3.157</v>
      </c>
      <c r="F34" s="313"/>
      <c r="G34" s="314"/>
      <c r="H34" s="315"/>
      <c r="I34" s="307"/>
      <c r="J34" s="316"/>
      <c r="K34" s="307"/>
      <c r="M34" s="308" t="s">
        <v>1295</v>
      </c>
      <c r="O34" s="293"/>
    </row>
    <row r="35" spans="1:80" x14ac:dyDescent="0.2">
      <c r="A35" s="294">
        <v>13</v>
      </c>
      <c r="B35" s="295" t="s">
        <v>161</v>
      </c>
      <c r="C35" s="296" t="s">
        <v>162</v>
      </c>
      <c r="D35" s="297" t="s">
        <v>115</v>
      </c>
      <c r="E35" s="298">
        <v>3.157</v>
      </c>
      <c r="F35" s="298">
        <v>0</v>
      </c>
      <c r="G35" s="299">
        <f>E35*F35</f>
        <v>0</v>
      </c>
      <c r="H35" s="300">
        <v>0</v>
      </c>
      <c r="I35" s="301">
        <f>E35*H35</f>
        <v>0</v>
      </c>
      <c r="J35" s="300">
        <v>0</v>
      </c>
      <c r="K35" s="301">
        <f>E35*J35</f>
        <v>0</v>
      </c>
      <c r="O35" s="293">
        <v>2</v>
      </c>
      <c r="AA35" s="262">
        <v>1</v>
      </c>
      <c r="AB35" s="262">
        <v>1</v>
      </c>
      <c r="AC35" s="262">
        <v>1</v>
      </c>
      <c r="AZ35" s="262">
        <v>1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1</v>
      </c>
      <c r="CB35" s="293">
        <v>1</v>
      </c>
    </row>
    <row r="36" spans="1:80" x14ac:dyDescent="0.2">
      <c r="A36" s="294">
        <v>14</v>
      </c>
      <c r="B36" s="295" t="s">
        <v>163</v>
      </c>
      <c r="C36" s="296" t="s">
        <v>164</v>
      </c>
      <c r="D36" s="297" t="s">
        <v>165</v>
      </c>
      <c r="E36" s="298">
        <v>79.597499999999997</v>
      </c>
      <c r="F36" s="298">
        <v>0</v>
      </c>
      <c r="G36" s="299">
        <f>E36*F36</f>
        <v>0</v>
      </c>
      <c r="H36" s="300">
        <v>0</v>
      </c>
      <c r="I36" s="301">
        <f>E36*H36</f>
        <v>0</v>
      </c>
      <c r="J36" s="300">
        <v>0</v>
      </c>
      <c r="K36" s="301">
        <f>E36*J36</f>
        <v>0</v>
      </c>
      <c r="O36" s="293">
        <v>2</v>
      </c>
      <c r="AA36" s="262">
        <v>1</v>
      </c>
      <c r="AB36" s="262">
        <v>1</v>
      </c>
      <c r="AC36" s="262">
        <v>1</v>
      </c>
      <c r="AZ36" s="262">
        <v>1</v>
      </c>
      <c r="BA36" s="262">
        <f>IF(AZ36=1,G36,0)</f>
        <v>0</v>
      </c>
      <c r="BB36" s="262">
        <f>IF(AZ36=2,G36,0)</f>
        <v>0</v>
      </c>
      <c r="BC36" s="262">
        <f>IF(AZ36=3,G36,0)</f>
        <v>0</v>
      </c>
      <c r="BD36" s="262">
        <f>IF(AZ36=4,G36,0)</f>
        <v>0</v>
      </c>
      <c r="BE36" s="262">
        <f>IF(AZ36=5,G36,0)</f>
        <v>0</v>
      </c>
      <c r="CA36" s="293">
        <v>1</v>
      </c>
      <c r="CB36" s="293">
        <v>1</v>
      </c>
    </row>
    <row r="37" spans="1:80" x14ac:dyDescent="0.2">
      <c r="A37" s="302"/>
      <c r="B37" s="309"/>
      <c r="C37" s="310" t="s">
        <v>1296</v>
      </c>
      <c r="D37" s="311"/>
      <c r="E37" s="312">
        <v>48.55</v>
      </c>
      <c r="F37" s="313"/>
      <c r="G37" s="314"/>
      <c r="H37" s="315"/>
      <c r="I37" s="307"/>
      <c r="J37" s="316"/>
      <c r="K37" s="307"/>
      <c r="M37" s="308" t="s">
        <v>1296</v>
      </c>
      <c r="O37" s="293"/>
    </row>
    <row r="38" spans="1:80" x14ac:dyDescent="0.2">
      <c r="A38" s="302"/>
      <c r="B38" s="309"/>
      <c r="C38" s="310" t="s">
        <v>1297</v>
      </c>
      <c r="D38" s="311"/>
      <c r="E38" s="312">
        <v>5.6</v>
      </c>
      <c r="F38" s="313"/>
      <c r="G38" s="314"/>
      <c r="H38" s="315"/>
      <c r="I38" s="307"/>
      <c r="J38" s="316"/>
      <c r="K38" s="307"/>
      <c r="M38" s="308" t="s">
        <v>1297</v>
      </c>
      <c r="O38" s="293"/>
    </row>
    <row r="39" spans="1:80" x14ac:dyDescent="0.2">
      <c r="A39" s="302"/>
      <c r="B39" s="309"/>
      <c r="C39" s="310" t="s">
        <v>1298</v>
      </c>
      <c r="D39" s="311"/>
      <c r="E39" s="312">
        <v>25.447500000000002</v>
      </c>
      <c r="F39" s="313"/>
      <c r="G39" s="314"/>
      <c r="H39" s="315"/>
      <c r="I39" s="307"/>
      <c r="J39" s="316"/>
      <c r="K39" s="307"/>
      <c r="M39" s="308" t="s">
        <v>1298</v>
      </c>
      <c r="O39" s="293"/>
    </row>
    <row r="40" spans="1:80" x14ac:dyDescent="0.2">
      <c r="A40" s="294">
        <v>15</v>
      </c>
      <c r="B40" s="295" t="s">
        <v>167</v>
      </c>
      <c r="C40" s="296" t="s">
        <v>168</v>
      </c>
      <c r="D40" s="297" t="s">
        <v>115</v>
      </c>
      <c r="E40" s="298">
        <v>81.023399999999995</v>
      </c>
      <c r="F40" s="298">
        <v>0</v>
      </c>
      <c r="G40" s="299">
        <f>E40*F40</f>
        <v>0</v>
      </c>
      <c r="H40" s="300">
        <v>0</v>
      </c>
      <c r="I40" s="301">
        <f>E40*H40</f>
        <v>0</v>
      </c>
      <c r="J40" s="300">
        <v>0</v>
      </c>
      <c r="K40" s="301">
        <f>E40*J40</f>
        <v>0</v>
      </c>
      <c r="O40" s="293">
        <v>2</v>
      </c>
      <c r="AA40" s="262">
        <v>1</v>
      </c>
      <c r="AB40" s="262">
        <v>1</v>
      </c>
      <c r="AC40" s="262">
        <v>1</v>
      </c>
      <c r="AZ40" s="262">
        <v>1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1</v>
      </c>
      <c r="CB40" s="293">
        <v>1</v>
      </c>
    </row>
    <row r="41" spans="1:80" x14ac:dyDescent="0.2">
      <c r="A41" s="317"/>
      <c r="B41" s="318" t="s">
        <v>101</v>
      </c>
      <c r="C41" s="319" t="s">
        <v>112</v>
      </c>
      <c r="D41" s="320"/>
      <c r="E41" s="321"/>
      <c r="F41" s="322"/>
      <c r="G41" s="323">
        <f>SUM(G7:G40)</f>
        <v>0</v>
      </c>
      <c r="H41" s="324"/>
      <c r="I41" s="325">
        <f>SUM(I7:I40)</f>
        <v>0</v>
      </c>
      <c r="J41" s="324"/>
      <c r="K41" s="325">
        <f>SUM(K7:K40)</f>
        <v>0</v>
      </c>
      <c r="O41" s="293">
        <v>4</v>
      </c>
      <c r="BA41" s="326">
        <f>SUM(BA7:BA40)</f>
        <v>0</v>
      </c>
      <c r="BB41" s="326">
        <f>SUM(BB7:BB40)</f>
        <v>0</v>
      </c>
      <c r="BC41" s="326">
        <f>SUM(BC7:BC40)</f>
        <v>0</v>
      </c>
      <c r="BD41" s="326">
        <f>SUM(BD7:BD40)</f>
        <v>0</v>
      </c>
      <c r="BE41" s="326">
        <f>SUM(BE7:BE40)</f>
        <v>0</v>
      </c>
    </row>
    <row r="42" spans="1:80" x14ac:dyDescent="0.2">
      <c r="A42" s="283" t="s">
        <v>97</v>
      </c>
      <c r="B42" s="284" t="s">
        <v>169</v>
      </c>
      <c r="C42" s="285" t="s">
        <v>170</v>
      </c>
      <c r="D42" s="286"/>
      <c r="E42" s="287"/>
      <c r="F42" s="287"/>
      <c r="G42" s="288"/>
      <c r="H42" s="289"/>
      <c r="I42" s="290"/>
      <c r="J42" s="291"/>
      <c r="K42" s="292"/>
      <c r="O42" s="293">
        <v>1</v>
      </c>
    </row>
    <row r="43" spans="1:80" x14ac:dyDescent="0.2">
      <c r="A43" s="294">
        <v>16</v>
      </c>
      <c r="B43" s="295" t="s">
        <v>172</v>
      </c>
      <c r="C43" s="296" t="s">
        <v>173</v>
      </c>
      <c r="D43" s="297" t="s">
        <v>115</v>
      </c>
      <c r="E43" s="298">
        <v>9.5225000000000009</v>
      </c>
      <c r="F43" s="298">
        <v>0</v>
      </c>
      <c r="G43" s="299">
        <f>E43*F43</f>
        <v>0</v>
      </c>
      <c r="H43" s="300">
        <v>2.16</v>
      </c>
      <c r="I43" s="301">
        <f>E43*H43</f>
        <v>20.568600000000004</v>
      </c>
      <c r="J43" s="300">
        <v>0</v>
      </c>
      <c r="K43" s="301">
        <f>E43*J43</f>
        <v>0</v>
      </c>
      <c r="O43" s="293">
        <v>2</v>
      </c>
      <c r="AA43" s="262">
        <v>1</v>
      </c>
      <c r="AB43" s="262">
        <v>1</v>
      </c>
      <c r="AC43" s="262">
        <v>1</v>
      </c>
      <c r="AZ43" s="262">
        <v>1</v>
      </c>
      <c r="BA43" s="262">
        <f>IF(AZ43=1,G43,0)</f>
        <v>0</v>
      </c>
      <c r="BB43" s="262">
        <f>IF(AZ43=2,G43,0)</f>
        <v>0</v>
      </c>
      <c r="BC43" s="262">
        <f>IF(AZ43=3,G43,0)</f>
        <v>0</v>
      </c>
      <c r="BD43" s="262">
        <f>IF(AZ43=4,G43,0)</f>
        <v>0</v>
      </c>
      <c r="BE43" s="262">
        <f>IF(AZ43=5,G43,0)</f>
        <v>0</v>
      </c>
      <c r="CA43" s="293">
        <v>1</v>
      </c>
      <c r="CB43" s="293">
        <v>1</v>
      </c>
    </row>
    <row r="44" spans="1:80" x14ac:dyDescent="0.2">
      <c r="A44" s="302"/>
      <c r="B44" s="309"/>
      <c r="C44" s="310" t="s">
        <v>1299</v>
      </c>
      <c r="D44" s="311"/>
      <c r="E44" s="312">
        <v>9.5225000000000009</v>
      </c>
      <c r="F44" s="313"/>
      <c r="G44" s="314"/>
      <c r="H44" s="315"/>
      <c r="I44" s="307"/>
      <c r="J44" s="316"/>
      <c r="K44" s="307"/>
      <c r="M44" s="308" t="s">
        <v>1299</v>
      </c>
      <c r="O44" s="293"/>
    </row>
    <row r="45" spans="1:80" ht="22.5" x14ac:dyDescent="0.2">
      <c r="A45" s="294">
        <v>17</v>
      </c>
      <c r="B45" s="295" t="s">
        <v>175</v>
      </c>
      <c r="C45" s="296" t="s">
        <v>176</v>
      </c>
      <c r="D45" s="297" t="s">
        <v>165</v>
      </c>
      <c r="E45" s="298">
        <v>7.5774999999999997</v>
      </c>
      <c r="F45" s="298">
        <v>0</v>
      </c>
      <c r="G45" s="299">
        <f>E45*F45</f>
        <v>0</v>
      </c>
      <c r="H45" s="300">
        <v>0.74</v>
      </c>
      <c r="I45" s="301">
        <f>E45*H45</f>
        <v>5.6073499999999994</v>
      </c>
      <c r="J45" s="300">
        <v>0</v>
      </c>
      <c r="K45" s="301">
        <f>E45*J45</f>
        <v>0</v>
      </c>
      <c r="O45" s="293">
        <v>2</v>
      </c>
      <c r="AA45" s="262">
        <v>1</v>
      </c>
      <c r="AB45" s="262">
        <v>1</v>
      </c>
      <c r="AC45" s="262">
        <v>1</v>
      </c>
      <c r="AZ45" s="262">
        <v>1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1</v>
      </c>
      <c r="CB45" s="293">
        <v>1</v>
      </c>
    </row>
    <row r="46" spans="1:80" x14ac:dyDescent="0.2">
      <c r="A46" s="302"/>
      <c r="B46" s="309"/>
      <c r="C46" s="310" t="s">
        <v>1300</v>
      </c>
      <c r="D46" s="311"/>
      <c r="E46" s="312">
        <v>7.5774999999999997</v>
      </c>
      <c r="F46" s="313"/>
      <c r="G46" s="314"/>
      <c r="H46" s="315"/>
      <c r="I46" s="307"/>
      <c r="J46" s="316"/>
      <c r="K46" s="307"/>
      <c r="M46" s="308" t="s">
        <v>1300</v>
      </c>
      <c r="O46" s="293"/>
    </row>
    <row r="47" spans="1:80" x14ac:dyDescent="0.2">
      <c r="A47" s="294">
        <v>18</v>
      </c>
      <c r="B47" s="295" t="s">
        <v>181</v>
      </c>
      <c r="C47" s="296" t="s">
        <v>182</v>
      </c>
      <c r="D47" s="297" t="s">
        <v>115</v>
      </c>
      <c r="E47" s="298">
        <v>11.3796</v>
      </c>
      <c r="F47" s="298">
        <v>0</v>
      </c>
      <c r="G47" s="299">
        <f>E47*F47</f>
        <v>0</v>
      </c>
      <c r="H47" s="300">
        <v>2.5249999999999999</v>
      </c>
      <c r="I47" s="301">
        <f>E47*H47</f>
        <v>28.73349</v>
      </c>
      <c r="J47" s="300">
        <v>0</v>
      </c>
      <c r="K47" s="301">
        <f>E47*J47</f>
        <v>0</v>
      </c>
      <c r="O47" s="293">
        <v>2</v>
      </c>
      <c r="AA47" s="262">
        <v>1</v>
      </c>
      <c r="AB47" s="262">
        <v>1</v>
      </c>
      <c r="AC47" s="262">
        <v>1</v>
      </c>
      <c r="AZ47" s="262">
        <v>1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1</v>
      </c>
      <c r="CB47" s="293">
        <v>1</v>
      </c>
    </row>
    <row r="48" spans="1:80" x14ac:dyDescent="0.2">
      <c r="A48" s="302"/>
      <c r="B48" s="309"/>
      <c r="C48" s="310" t="s">
        <v>1301</v>
      </c>
      <c r="D48" s="311"/>
      <c r="E48" s="312">
        <v>7.8948</v>
      </c>
      <c r="F48" s="313"/>
      <c r="G48" s="314"/>
      <c r="H48" s="315"/>
      <c r="I48" s="307"/>
      <c r="J48" s="316"/>
      <c r="K48" s="307"/>
      <c r="M48" s="308" t="s">
        <v>1301</v>
      </c>
      <c r="O48" s="293"/>
    </row>
    <row r="49" spans="1:80" x14ac:dyDescent="0.2">
      <c r="A49" s="302"/>
      <c r="B49" s="309"/>
      <c r="C49" s="310" t="s">
        <v>1302</v>
      </c>
      <c r="D49" s="311"/>
      <c r="E49" s="312">
        <v>3.0960000000000001</v>
      </c>
      <c r="F49" s="313"/>
      <c r="G49" s="314"/>
      <c r="H49" s="315"/>
      <c r="I49" s="307"/>
      <c r="J49" s="316"/>
      <c r="K49" s="307"/>
      <c r="M49" s="308" t="s">
        <v>1302</v>
      </c>
      <c r="O49" s="293"/>
    </row>
    <row r="50" spans="1:80" x14ac:dyDescent="0.2">
      <c r="A50" s="302"/>
      <c r="B50" s="309"/>
      <c r="C50" s="310" t="s">
        <v>1303</v>
      </c>
      <c r="D50" s="311"/>
      <c r="E50" s="312">
        <v>0.38879999999999998</v>
      </c>
      <c r="F50" s="313"/>
      <c r="G50" s="314"/>
      <c r="H50" s="315"/>
      <c r="I50" s="307"/>
      <c r="J50" s="316"/>
      <c r="K50" s="307"/>
      <c r="M50" s="308" t="s">
        <v>1303</v>
      </c>
      <c r="O50" s="293"/>
    </row>
    <row r="51" spans="1:80" x14ac:dyDescent="0.2">
      <c r="A51" s="294">
        <v>19</v>
      </c>
      <c r="B51" s="295" t="s">
        <v>187</v>
      </c>
      <c r="C51" s="296" t="s">
        <v>188</v>
      </c>
      <c r="D51" s="297" t="s">
        <v>165</v>
      </c>
      <c r="E51" s="298">
        <v>37.716000000000001</v>
      </c>
      <c r="F51" s="298">
        <v>0</v>
      </c>
      <c r="G51" s="299">
        <f>E51*F51</f>
        <v>0</v>
      </c>
      <c r="H51" s="300">
        <v>3.916E-2</v>
      </c>
      <c r="I51" s="301">
        <f>E51*H51</f>
        <v>1.4769585600000001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1</v>
      </c>
      <c r="AC51" s="262">
        <v>1</v>
      </c>
      <c r="AZ51" s="262">
        <v>1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1</v>
      </c>
    </row>
    <row r="52" spans="1:80" x14ac:dyDescent="0.2">
      <c r="A52" s="302"/>
      <c r="B52" s="309"/>
      <c r="C52" s="310" t="s">
        <v>1304</v>
      </c>
      <c r="D52" s="311"/>
      <c r="E52" s="312">
        <v>26.315999999999999</v>
      </c>
      <c r="F52" s="313"/>
      <c r="G52" s="314"/>
      <c r="H52" s="315"/>
      <c r="I52" s="307"/>
      <c r="J52" s="316"/>
      <c r="K52" s="307"/>
      <c r="M52" s="308" t="s">
        <v>1304</v>
      </c>
      <c r="O52" s="293"/>
    </row>
    <row r="53" spans="1:80" x14ac:dyDescent="0.2">
      <c r="A53" s="302"/>
      <c r="B53" s="309"/>
      <c r="C53" s="310" t="s">
        <v>1305</v>
      </c>
      <c r="D53" s="311"/>
      <c r="E53" s="312">
        <v>10.32</v>
      </c>
      <c r="F53" s="313"/>
      <c r="G53" s="314"/>
      <c r="H53" s="315"/>
      <c r="I53" s="307"/>
      <c r="J53" s="316"/>
      <c r="K53" s="307"/>
      <c r="M53" s="308" t="s">
        <v>1305</v>
      </c>
      <c r="O53" s="293"/>
    </row>
    <row r="54" spans="1:80" x14ac:dyDescent="0.2">
      <c r="A54" s="302"/>
      <c r="B54" s="309"/>
      <c r="C54" s="310" t="s">
        <v>1306</v>
      </c>
      <c r="D54" s="311"/>
      <c r="E54" s="312">
        <v>1.08</v>
      </c>
      <c r="F54" s="313"/>
      <c r="G54" s="314"/>
      <c r="H54" s="315"/>
      <c r="I54" s="307"/>
      <c r="J54" s="316"/>
      <c r="K54" s="307"/>
      <c r="M54" s="308" t="s">
        <v>1306</v>
      </c>
      <c r="O54" s="293"/>
    </row>
    <row r="55" spans="1:80" x14ac:dyDescent="0.2">
      <c r="A55" s="294">
        <v>20</v>
      </c>
      <c r="B55" s="295" t="s">
        <v>193</v>
      </c>
      <c r="C55" s="296" t="s">
        <v>194</v>
      </c>
      <c r="D55" s="297" t="s">
        <v>165</v>
      </c>
      <c r="E55" s="298">
        <v>37.716000000000001</v>
      </c>
      <c r="F55" s="298">
        <v>0</v>
      </c>
      <c r="G55" s="299">
        <f>E55*F55</f>
        <v>0</v>
      </c>
      <c r="H55" s="300">
        <v>0</v>
      </c>
      <c r="I55" s="301">
        <f>E55*H55</f>
        <v>0</v>
      </c>
      <c r="J55" s="300">
        <v>0</v>
      </c>
      <c r="K55" s="301">
        <f>E55*J55</f>
        <v>0</v>
      </c>
      <c r="O55" s="293">
        <v>2</v>
      </c>
      <c r="AA55" s="262">
        <v>1</v>
      </c>
      <c r="AB55" s="262">
        <v>1</v>
      </c>
      <c r="AC55" s="262">
        <v>1</v>
      </c>
      <c r="AZ55" s="262">
        <v>1</v>
      </c>
      <c r="BA55" s="262">
        <f>IF(AZ55=1,G55,0)</f>
        <v>0</v>
      </c>
      <c r="BB55" s="262">
        <f>IF(AZ55=2,G55,0)</f>
        <v>0</v>
      </c>
      <c r="BC55" s="262">
        <f>IF(AZ55=3,G55,0)</f>
        <v>0</v>
      </c>
      <c r="BD55" s="262">
        <f>IF(AZ55=4,G55,0)</f>
        <v>0</v>
      </c>
      <c r="BE55" s="262">
        <f>IF(AZ55=5,G55,0)</f>
        <v>0</v>
      </c>
      <c r="CA55" s="293">
        <v>1</v>
      </c>
      <c r="CB55" s="293">
        <v>1</v>
      </c>
    </row>
    <row r="56" spans="1:80" x14ac:dyDescent="0.2">
      <c r="A56" s="294">
        <v>21</v>
      </c>
      <c r="B56" s="295" t="s">
        <v>195</v>
      </c>
      <c r="C56" s="296" t="s">
        <v>196</v>
      </c>
      <c r="D56" s="297" t="s">
        <v>197</v>
      </c>
      <c r="E56" s="298">
        <v>3</v>
      </c>
      <c r="F56" s="298">
        <v>0</v>
      </c>
      <c r="G56" s="299">
        <f>E56*F56</f>
        <v>0</v>
      </c>
      <c r="H56" s="300">
        <v>6.3200000000000001E-3</v>
      </c>
      <c r="I56" s="301">
        <f>E56*H56</f>
        <v>1.8960000000000001E-2</v>
      </c>
      <c r="J56" s="300">
        <v>0</v>
      </c>
      <c r="K56" s="301">
        <f>E56*J56</f>
        <v>0</v>
      </c>
      <c r="O56" s="293">
        <v>2</v>
      </c>
      <c r="AA56" s="262">
        <v>1</v>
      </c>
      <c r="AB56" s="262">
        <v>1</v>
      </c>
      <c r="AC56" s="262">
        <v>1</v>
      </c>
      <c r="AZ56" s="262">
        <v>1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1</v>
      </c>
      <c r="CB56" s="293">
        <v>1</v>
      </c>
    </row>
    <row r="57" spans="1:80" x14ac:dyDescent="0.2">
      <c r="A57" s="294">
        <v>22</v>
      </c>
      <c r="B57" s="295" t="s">
        <v>198</v>
      </c>
      <c r="C57" s="296" t="s">
        <v>199</v>
      </c>
      <c r="D57" s="297" t="s">
        <v>200</v>
      </c>
      <c r="E57" s="298">
        <v>0.40920000000000001</v>
      </c>
      <c r="F57" s="298">
        <v>0</v>
      </c>
      <c r="G57" s="299">
        <f>E57*F57</f>
        <v>0</v>
      </c>
      <c r="H57" s="300">
        <v>1.00349</v>
      </c>
      <c r="I57" s="301">
        <f>E57*H57</f>
        <v>0.41062810799999999</v>
      </c>
      <c r="J57" s="300">
        <v>0</v>
      </c>
      <c r="K57" s="301">
        <f>E57*J57</f>
        <v>0</v>
      </c>
      <c r="O57" s="293">
        <v>2</v>
      </c>
      <c r="AA57" s="262">
        <v>1</v>
      </c>
      <c r="AB57" s="262">
        <v>1</v>
      </c>
      <c r="AC57" s="262">
        <v>1</v>
      </c>
      <c r="AZ57" s="262">
        <v>1</v>
      </c>
      <c r="BA57" s="262">
        <f>IF(AZ57=1,G57,0)</f>
        <v>0</v>
      </c>
      <c r="BB57" s="262">
        <f>IF(AZ57=2,G57,0)</f>
        <v>0</v>
      </c>
      <c r="BC57" s="262">
        <f>IF(AZ57=3,G57,0)</f>
        <v>0</v>
      </c>
      <c r="BD57" s="262">
        <f>IF(AZ57=4,G57,0)</f>
        <v>0</v>
      </c>
      <c r="BE57" s="262">
        <f>IF(AZ57=5,G57,0)</f>
        <v>0</v>
      </c>
      <c r="CA57" s="293">
        <v>1</v>
      </c>
      <c r="CB57" s="293">
        <v>1</v>
      </c>
    </row>
    <row r="58" spans="1:80" x14ac:dyDescent="0.2">
      <c r="A58" s="302"/>
      <c r="B58" s="309"/>
      <c r="C58" s="310" t="s">
        <v>1307</v>
      </c>
      <c r="D58" s="311"/>
      <c r="E58" s="312">
        <v>0.40920000000000001</v>
      </c>
      <c r="F58" s="313"/>
      <c r="G58" s="314"/>
      <c r="H58" s="315"/>
      <c r="I58" s="307"/>
      <c r="J58" s="316"/>
      <c r="K58" s="307"/>
      <c r="M58" s="308" t="s">
        <v>1307</v>
      </c>
      <c r="O58" s="293"/>
    </row>
    <row r="59" spans="1:80" x14ac:dyDescent="0.2">
      <c r="A59" s="317"/>
      <c r="B59" s="318" t="s">
        <v>101</v>
      </c>
      <c r="C59" s="319" t="s">
        <v>171</v>
      </c>
      <c r="D59" s="320"/>
      <c r="E59" s="321"/>
      <c r="F59" s="322"/>
      <c r="G59" s="323">
        <f>SUM(G42:G58)</f>
        <v>0</v>
      </c>
      <c r="H59" s="324"/>
      <c r="I59" s="325">
        <f>SUM(I42:I58)</f>
        <v>56.815986668000001</v>
      </c>
      <c r="J59" s="324"/>
      <c r="K59" s="325">
        <f>SUM(K42:K58)</f>
        <v>0</v>
      </c>
      <c r="O59" s="293">
        <v>4</v>
      </c>
      <c r="BA59" s="326">
        <f>SUM(BA42:BA58)</f>
        <v>0</v>
      </c>
      <c r="BB59" s="326">
        <f>SUM(BB42:BB58)</f>
        <v>0</v>
      </c>
      <c r="BC59" s="326">
        <f>SUM(BC42:BC58)</f>
        <v>0</v>
      </c>
      <c r="BD59" s="326">
        <f>SUM(BD42:BD58)</f>
        <v>0</v>
      </c>
      <c r="BE59" s="326">
        <f>SUM(BE42:BE58)</f>
        <v>0</v>
      </c>
    </row>
    <row r="60" spans="1:80" x14ac:dyDescent="0.2">
      <c r="A60" s="283" t="s">
        <v>97</v>
      </c>
      <c r="B60" s="284" t="s">
        <v>203</v>
      </c>
      <c r="C60" s="285" t="s">
        <v>204</v>
      </c>
      <c r="D60" s="286"/>
      <c r="E60" s="287"/>
      <c r="F60" s="287"/>
      <c r="G60" s="288"/>
      <c r="H60" s="289"/>
      <c r="I60" s="290"/>
      <c r="J60" s="291"/>
      <c r="K60" s="292"/>
      <c r="O60" s="293">
        <v>1</v>
      </c>
    </row>
    <row r="61" spans="1:80" x14ac:dyDescent="0.2">
      <c r="A61" s="294">
        <v>23</v>
      </c>
      <c r="B61" s="295" t="s">
        <v>1108</v>
      </c>
      <c r="C61" s="296" t="s">
        <v>1109</v>
      </c>
      <c r="D61" s="297" t="s">
        <v>165</v>
      </c>
      <c r="E61" s="298">
        <v>11.5</v>
      </c>
      <c r="F61" s="298">
        <v>0</v>
      </c>
      <c r="G61" s="299">
        <f>E61*F61</f>
        <v>0</v>
      </c>
      <c r="H61" s="300">
        <v>0.13902</v>
      </c>
      <c r="I61" s="301">
        <f>E61*H61</f>
        <v>1.59873</v>
      </c>
      <c r="J61" s="300">
        <v>0</v>
      </c>
      <c r="K61" s="301">
        <f>E61*J61</f>
        <v>0</v>
      </c>
      <c r="O61" s="293">
        <v>2</v>
      </c>
      <c r="AA61" s="262">
        <v>1</v>
      </c>
      <c r="AB61" s="262">
        <v>1</v>
      </c>
      <c r="AC61" s="262">
        <v>1</v>
      </c>
      <c r="AZ61" s="262">
        <v>1</v>
      </c>
      <c r="BA61" s="262">
        <f>IF(AZ61=1,G61,0)</f>
        <v>0</v>
      </c>
      <c r="BB61" s="262">
        <f>IF(AZ61=2,G61,0)</f>
        <v>0</v>
      </c>
      <c r="BC61" s="262">
        <f>IF(AZ61=3,G61,0)</f>
        <v>0</v>
      </c>
      <c r="BD61" s="262">
        <f>IF(AZ61=4,G61,0)</f>
        <v>0</v>
      </c>
      <c r="BE61" s="262">
        <f>IF(AZ61=5,G61,0)</f>
        <v>0</v>
      </c>
      <c r="CA61" s="293">
        <v>1</v>
      </c>
      <c r="CB61" s="293">
        <v>1</v>
      </c>
    </row>
    <row r="62" spans="1:80" x14ac:dyDescent="0.2">
      <c r="A62" s="302"/>
      <c r="B62" s="309"/>
      <c r="C62" s="310" t="s">
        <v>1110</v>
      </c>
      <c r="D62" s="311"/>
      <c r="E62" s="312">
        <v>11.5</v>
      </c>
      <c r="F62" s="313"/>
      <c r="G62" s="314"/>
      <c r="H62" s="315"/>
      <c r="I62" s="307"/>
      <c r="J62" s="316"/>
      <c r="K62" s="307"/>
      <c r="M62" s="308" t="s">
        <v>1110</v>
      </c>
      <c r="O62" s="293"/>
    </row>
    <row r="63" spans="1:80" x14ac:dyDescent="0.2">
      <c r="A63" s="294">
        <v>24</v>
      </c>
      <c r="B63" s="295" t="s">
        <v>209</v>
      </c>
      <c r="C63" s="296" t="s">
        <v>210</v>
      </c>
      <c r="D63" s="297" t="s">
        <v>165</v>
      </c>
      <c r="E63" s="298">
        <v>49.192399999999999</v>
      </c>
      <c r="F63" s="298">
        <v>0</v>
      </c>
      <c r="G63" s="299">
        <f>E63*F63</f>
        <v>0</v>
      </c>
      <c r="H63" s="300">
        <v>0.20430000000000001</v>
      </c>
      <c r="I63" s="301">
        <f>E63*H63</f>
        <v>10.050007320000001</v>
      </c>
      <c r="J63" s="300">
        <v>0</v>
      </c>
      <c r="K63" s="301">
        <f>E63*J63</f>
        <v>0</v>
      </c>
      <c r="O63" s="293">
        <v>2</v>
      </c>
      <c r="AA63" s="262">
        <v>1</v>
      </c>
      <c r="AB63" s="262">
        <v>1</v>
      </c>
      <c r="AC63" s="262">
        <v>1</v>
      </c>
      <c r="AZ63" s="262">
        <v>1</v>
      </c>
      <c r="BA63" s="262">
        <f>IF(AZ63=1,G63,0)</f>
        <v>0</v>
      </c>
      <c r="BB63" s="262">
        <f>IF(AZ63=2,G63,0)</f>
        <v>0</v>
      </c>
      <c r="BC63" s="262">
        <f>IF(AZ63=3,G63,0)</f>
        <v>0</v>
      </c>
      <c r="BD63" s="262">
        <f>IF(AZ63=4,G63,0)</f>
        <v>0</v>
      </c>
      <c r="BE63" s="262">
        <f>IF(AZ63=5,G63,0)</f>
        <v>0</v>
      </c>
      <c r="CA63" s="293">
        <v>1</v>
      </c>
      <c r="CB63" s="293">
        <v>1</v>
      </c>
    </row>
    <row r="64" spans="1:80" x14ac:dyDescent="0.2">
      <c r="A64" s="302"/>
      <c r="B64" s="309"/>
      <c r="C64" s="310" t="s">
        <v>1111</v>
      </c>
      <c r="D64" s="311"/>
      <c r="E64" s="312">
        <v>3.86</v>
      </c>
      <c r="F64" s="313"/>
      <c r="G64" s="314"/>
      <c r="H64" s="315"/>
      <c r="I64" s="307"/>
      <c r="J64" s="316"/>
      <c r="K64" s="307"/>
      <c r="M64" s="308" t="s">
        <v>1111</v>
      </c>
      <c r="O64" s="293"/>
    </row>
    <row r="65" spans="1:80" x14ac:dyDescent="0.2">
      <c r="A65" s="302"/>
      <c r="B65" s="309"/>
      <c r="C65" s="310" t="s">
        <v>1308</v>
      </c>
      <c r="D65" s="311"/>
      <c r="E65" s="312">
        <v>26.713799999999999</v>
      </c>
      <c r="F65" s="313"/>
      <c r="G65" s="314"/>
      <c r="H65" s="315"/>
      <c r="I65" s="307"/>
      <c r="J65" s="316"/>
      <c r="K65" s="307"/>
      <c r="M65" s="308" t="s">
        <v>1308</v>
      </c>
      <c r="O65" s="293"/>
    </row>
    <row r="66" spans="1:80" x14ac:dyDescent="0.2">
      <c r="A66" s="302"/>
      <c r="B66" s="309"/>
      <c r="C66" s="310" t="s">
        <v>1309</v>
      </c>
      <c r="D66" s="311"/>
      <c r="E66" s="312">
        <v>18.618600000000001</v>
      </c>
      <c r="F66" s="313"/>
      <c r="G66" s="314"/>
      <c r="H66" s="315"/>
      <c r="I66" s="307"/>
      <c r="J66" s="316"/>
      <c r="K66" s="307"/>
      <c r="M66" s="308" t="s">
        <v>1309</v>
      </c>
      <c r="O66" s="293"/>
    </row>
    <row r="67" spans="1:80" x14ac:dyDescent="0.2">
      <c r="A67" s="294">
        <v>25</v>
      </c>
      <c r="B67" s="295" t="s">
        <v>218</v>
      </c>
      <c r="C67" s="296" t="s">
        <v>219</v>
      </c>
      <c r="D67" s="297" t="s">
        <v>165</v>
      </c>
      <c r="E67" s="298">
        <v>48.269599999999997</v>
      </c>
      <c r="F67" s="298">
        <v>0</v>
      </c>
      <c r="G67" s="299">
        <f>E67*F67</f>
        <v>0</v>
      </c>
      <c r="H67" s="300">
        <v>0.29646</v>
      </c>
      <c r="I67" s="301">
        <f>E67*H67</f>
        <v>14.310005616</v>
      </c>
      <c r="J67" s="300">
        <v>0</v>
      </c>
      <c r="K67" s="301">
        <f>E67*J67</f>
        <v>0</v>
      </c>
      <c r="O67" s="293">
        <v>2</v>
      </c>
      <c r="AA67" s="262">
        <v>1</v>
      </c>
      <c r="AB67" s="262">
        <v>1</v>
      </c>
      <c r="AC67" s="262">
        <v>1</v>
      </c>
      <c r="AZ67" s="262">
        <v>1</v>
      </c>
      <c r="BA67" s="262">
        <f>IF(AZ67=1,G67,0)</f>
        <v>0</v>
      </c>
      <c r="BB67" s="262">
        <f>IF(AZ67=2,G67,0)</f>
        <v>0</v>
      </c>
      <c r="BC67" s="262">
        <f>IF(AZ67=3,G67,0)</f>
        <v>0</v>
      </c>
      <c r="BD67" s="262">
        <f>IF(AZ67=4,G67,0)</f>
        <v>0</v>
      </c>
      <c r="BE67" s="262">
        <f>IF(AZ67=5,G67,0)</f>
        <v>0</v>
      </c>
      <c r="CA67" s="293">
        <v>1</v>
      </c>
      <c r="CB67" s="293">
        <v>1</v>
      </c>
    </row>
    <row r="68" spans="1:80" x14ac:dyDescent="0.2">
      <c r="A68" s="302"/>
      <c r="B68" s="309"/>
      <c r="C68" s="310" t="s">
        <v>1114</v>
      </c>
      <c r="D68" s="311"/>
      <c r="E68" s="312">
        <v>17.703800000000001</v>
      </c>
      <c r="F68" s="313"/>
      <c r="G68" s="314"/>
      <c r="H68" s="315"/>
      <c r="I68" s="307"/>
      <c r="J68" s="316"/>
      <c r="K68" s="307"/>
      <c r="M68" s="308" t="s">
        <v>1114</v>
      </c>
      <c r="O68" s="293"/>
    </row>
    <row r="69" spans="1:80" x14ac:dyDescent="0.2">
      <c r="A69" s="302"/>
      <c r="B69" s="309"/>
      <c r="C69" s="310" t="s">
        <v>1115</v>
      </c>
      <c r="D69" s="311"/>
      <c r="E69" s="312">
        <v>38.265300000000003</v>
      </c>
      <c r="F69" s="313"/>
      <c r="G69" s="314"/>
      <c r="H69" s="315"/>
      <c r="I69" s="307"/>
      <c r="J69" s="316"/>
      <c r="K69" s="307"/>
      <c r="M69" s="308" t="s">
        <v>1115</v>
      </c>
      <c r="O69" s="293"/>
    </row>
    <row r="70" spans="1:80" x14ac:dyDescent="0.2">
      <c r="A70" s="302"/>
      <c r="B70" s="309"/>
      <c r="C70" s="310" t="s">
        <v>1310</v>
      </c>
      <c r="D70" s="311"/>
      <c r="E70" s="312">
        <v>8.0924999999999994</v>
      </c>
      <c r="F70" s="313"/>
      <c r="G70" s="314"/>
      <c r="H70" s="315"/>
      <c r="I70" s="307"/>
      <c r="J70" s="316"/>
      <c r="K70" s="307"/>
      <c r="M70" s="308" t="s">
        <v>1310</v>
      </c>
      <c r="O70" s="293"/>
    </row>
    <row r="71" spans="1:80" x14ac:dyDescent="0.2">
      <c r="A71" s="302"/>
      <c r="B71" s="309"/>
      <c r="C71" s="310" t="s">
        <v>1117</v>
      </c>
      <c r="D71" s="311"/>
      <c r="E71" s="312">
        <v>-3.86</v>
      </c>
      <c r="F71" s="313"/>
      <c r="G71" s="314"/>
      <c r="H71" s="315"/>
      <c r="I71" s="307"/>
      <c r="J71" s="316"/>
      <c r="K71" s="307"/>
      <c r="M71" s="308" t="s">
        <v>1117</v>
      </c>
      <c r="O71" s="293"/>
    </row>
    <row r="72" spans="1:80" x14ac:dyDescent="0.2">
      <c r="A72" s="302"/>
      <c r="B72" s="309"/>
      <c r="C72" s="310" t="s">
        <v>1118</v>
      </c>
      <c r="D72" s="311"/>
      <c r="E72" s="312">
        <v>-11.932</v>
      </c>
      <c r="F72" s="313"/>
      <c r="G72" s="314"/>
      <c r="H72" s="315"/>
      <c r="I72" s="307"/>
      <c r="J72" s="316"/>
      <c r="K72" s="307"/>
      <c r="M72" s="308" t="s">
        <v>1118</v>
      </c>
      <c r="O72" s="293"/>
    </row>
    <row r="73" spans="1:80" x14ac:dyDescent="0.2">
      <c r="A73" s="294">
        <v>26</v>
      </c>
      <c r="B73" s="295" t="s">
        <v>235</v>
      </c>
      <c r="C73" s="296" t="s">
        <v>236</v>
      </c>
      <c r="D73" s="297" t="s">
        <v>197</v>
      </c>
      <c r="E73" s="298">
        <v>1</v>
      </c>
      <c r="F73" s="298">
        <v>0</v>
      </c>
      <c r="G73" s="299">
        <f>E73*F73</f>
        <v>0</v>
      </c>
      <c r="H73" s="300">
        <v>2.0840000000000001E-2</v>
      </c>
      <c r="I73" s="301">
        <f>E73*H73</f>
        <v>2.0840000000000001E-2</v>
      </c>
      <c r="J73" s="300">
        <v>0</v>
      </c>
      <c r="K73" s="301">
        <f>E73*J73</f>
        <v>0</v>
      </c>
      <c r="O73" s="293">
        <v>2</v>
      </c>
      <c r="AA73" s="262">
        <v>1</v>
      </c>
      <c r="AB73" s="262">
        <v>1</v>
      </c>
      <c r="AC73" s="262">
        <v>1</v>
      </c>
      <c r="AZ73" s="262">
        <v>1</v>
      </c>
      <c r="BA73" s="262">
        <f>IF(AZ73=1,G73,0)</f>
        <v>0</v>
      </c>
      <c r="BB73" s="262">
        <f>IF(AZ73=2,G73,0)</f>
        <v>0</v>
      </c>
      <c r="BC73" s="262">
        <f>IF(AZ73=3,G73,0)</f>
        <v>0</v>
      </c>
      <c r="BD73" s="262">
        <f>IF(AZ73=4,G73,0)</f>
        <v>0</v>
      </c>
      <c r="BE73" s="262">
        <f>IF(AZ73=5,G73,0)</f>
        <v>0</v>
      </c>
      <c r="CA73" s="293">
        <v>1</v>
      </c>
      <c r="CB73" s="293">
        <v>1</v>
      </c>
    </row>
    <row r="74" spans="1:80" x14ac:dyDescent="0.2">
      <c r="A74" s="294">
        <v>27</v>
      </c>
      <c r="B74" s="295" t="s">
        <v>239</v>
      </c>
      <c r="C74" s="296" t="s">
        <v>240</v>
      </c>
      <c r="D74" s="297" t="s">
        <v>197</v>
      </c>
      <c r="E74" s="298">
        <v>15</v>
      </c>
      <c r="F74" s="298">
        <v>0</v>
      </c>
      <c r="G74" s="299">
        <f>E74*F74</f>
        <v>0</v>
      </c>
      <c r="H74" s="300">
        <v>4.555E-2</v>
      </c>
      <c r="I74" s="301">
        <f>E74*H74</f>
        <v>0.68325000000000002</v>
      </c>
      <c r="J74" s="300">
        <v>0</v>
      </c>
      <c r="K74" s="301">
        <f>E74*J74</f>
        <v>0</v>
      </c>
      <c r="O74" s="293">
        <v>2</v>
      </c>
      <c r="AA74" s="262">
        <v>1</v>
      </c>
      <c r="AB74" s="262">
        <v>1</v>
      </c>
      <c r="AC74" s="262">
        <v>1</v>
      </c>
      <c r="AZ74" s="262">
        <v>1</v>
      </c>
      <c r="BA74" s="262">
        <f>IF(AZ74=1,G74,0)</f>
        <v>0</v>
      </c>
      <c r="BB74" s="262">
        <f>IF(AZ74=2,G74,0)</f>
        <v>0</v>
      </c>
      <c r="BC74" s="262">
        <f>IF(AZ74=3,G74,0)</f>
        <v>0</v>
      </c>
      <c r="BD74" s="262">
        <f>IF(AZ74=4,G74,0)</f>
        <v>0</v>
      </c>
      <c r="BE74" s="262">
        <f>IF(AZ74=5,G74,0)</f>
        <v>0</v>
      </c>
      <c r="CA74" s="293">
        <v>1</v>
      </c>
      <c r="CB74" s="293">
        <v>1</v>
      </c>
    </row>
    <row r="75" spans="1:80" x14ac:dyDescent="0.2">
      <c r="A75" s="294">
        <v>28</v>
      </c>
      <c r="B75" s="295" t="s">
        <v>250</v>
      </c>
      <c r="C75" s="296" t="s">
        <v>251</v>
      </c>
      <c r="D75" s="297" t="s">
        <v>115</v>
      </c>
      <c r="E75" s="298">
        <v>0.3</v>
      </c>
      <c r="F75" s="298">
        <v>0</v>
      </c>
      <c r="G75" s="299">
        <f>E75*F75</f>
        <v>0</v>
      </c>
      <c r="H75" s="300">
        <v>2.52501</v>
      </c>
      <c r="I75" s="301">
        <f>E75*H75</f>
        <v>0.75750299999999993</v>
      </c>
      <c r="J75" s="300">
        <v>0</v>
      </c>
      <c r="K75" s="301">
        <f>E75*J75</f>
        <v>0</v>
      </c>
      <c r="O75" s="293">
        <v>2</v>
      </c>
      <c r="AA75" s="262">
        <v>1</v>
      </c>
      <c r="AB75" s="262">
        <v>1</v>
      </c>
      <c r="AC75" s="262">
        <v>1</v>
      </c>
      <c r="AZ75" s="262">
        <v>1</v>
      </c>
      <c r="BA75" s="262">
        <f>IF(AZ75=1,G75,0)</f>
        <v>0</v>
      </c>
      <c r="BB75" s="262">
        <f>IF(AZ75=2,G75,0)</f>
        <v>0</v>
      </c>
      <c r="BC75" s="262">
        <f>IF(AZ75=3,G75,0)</f>
        <v>0</v>
      </c>
      <c r="BD75" s="262">
        <f>IF(AZ75=4,G75,0)</f>
        <v>0</v>
      </c>
      <c r="BE75" s="262">
        <f>IF(AZ75=5,G75,0)</f>
        <v>0</v>
      </c>
      <c r="CA75" s="293">
        <v>1</v>
      </c>
      <c r="CB75" s="293">
        <v>1</v>
      </c>
    </row>
    <row r="76" spans="1:80" x14ac:dyDescent="0.2">
      <c r="A76" s="302"/>
      <c r="B76" s="309"/>
      <c r="C76" s="310" t="s">
        <v>1119</v>
      </c>
      <c r="D76" s="311"/>
      <c r="E76" s="312">
        <v>0.3</v>
      </c>
      <c r="F76" s="313"/>
      <c r="G76" s="314"/>
      <c r="H76" s="315"/>
      <c r="I76" s="307"/>
      <c r="J76" s="316"/>
      <c r="K76" s="307"/>
      <c r="M76" s="308" t="s">
        <v>1119</v>
      </c>
      <c r="O76" s="293"/>
    </row>
    <row r="77" spans="1:80" x14ac:dyDescent="0.2">
      <c r="A77" s="294">
        <v>29</v>
      </c>
      <c r="B77" s="295" t="s">
        <v>256</v>
      </c>
      <c r="C77" s="296" t="s">
        <v>257</v>
      </c>
      <c r="D77" s="297" t="s">
        <v>165</v>
      </c>
      <c r="E77" s="298">
        <v>3.05</v>
      </c>
      <c r="F77" s="298">
        <v>0</v>
      </c>
      <c r="G77" s="299">
        <f>E77*F77</f>
        <v>0</v>
      </c>
      <c r="H77" s="300">
        <v>8.8400000000000006E-3</v>
      </c>
      <c r="I77" s="301">
        <f>E77*H77</f>
        <v>2.6962E-2</v>
      </c>
      <c r="J77" s="300">
        <v>0</v>
      </c>
      <c r="K77" s="301">
        <f>E77*J77</f>
        <v>0</v>
      </c>
      <c r="O77" s="293">
        <v>2</v>
      </c>
      <c r="AA77" s="262">
        <v>1</v>
      </c>
      <c r="AB77" s="262">
        <v>0</v>
      </c>
      <c r="AC77" s="262">
        <v>0</v>
      </c>
      <c r="AZ77" s="262">
        <v>1</v>
      </c>
      <c r="BA77" s="262">
        <f>IF(AZ77=1,G77,0)</f>
        <v>0</v>
      </c>
      <c r="BB77" s="262">
        <f>IF(AZ77=2,G77,0)</f>
        <v>0</v>
      </c>
      <c r="BC77" s="262">
        <f>IF(AZ77=3,G77,0)</f>
        <v>0</v>
      </c>
      <c r="BD77" s="262">
        <f>IF(AZ77=4,G77,0)</f>
        <v>0</v>
      </c>
      <c r="BE77" s="262">
        <f>IF(AZ77=5,G77,0)</f>
        <v>0</v>
      </c>
      <c r="CA77" s="293">
        <v>1</v>
      </c>
      <c r="CB77" s="293">
        <v>0</v>
      </c>
    </row>
    <row r="78" spans="1:80" x14ac:dyDescent="0.2">
      <c r="A78" s="302"/>
      <c r="B78" s="309"/>
      <c r="C78" s="310" t="s">
        <v>1120</v>
      </c>
      <c r="D78" s="311"/>
      <c r="E78" s="312">
        <v>2</v>
      </c>
      <c r="F78" s="313"/>
      <c r="G78" s="314"/>
      <c r="H78" s="315"/>
      <c r="I78" s="307"/>
      <c r="J78" s="316"/>
      <c r="K78" s="307"/>
      <c r="M78" s="308" t="s">
        <v>1120</v>
      </c>
      <c r="O78" s="293"/>
    </row>
    <row r="79" spans="1:80" x14ac:dyDescent="0.2">
      <c r="A79" s="302"/>
      <c r="B79" s="309"/>
      <c r="C79" s="310" t="s">
        <v>1121</v>
      </c>
      <c r="D79" s="311"/>
      <c r="E79" s="312">
        <v>1.05</v>
      </c>
      <c r="F79" s="313"/>
      <c r="G79" s="314"/>
      <c r="H79" s="315"/>
      <c r="I79" s="307"/>
      <c r="J79" s="316"/>
      <c r="K79" s="307"/>
      <c r="M79" s="308" t="s">
        <v>1121</v>
      </c>
      <c r="O79" s="293"/>
    </row>
    <row r="80" spans="1:80" x14ac:dyDescent="0.2">
      <c r="A80" s="294">
        <v>30</v>
      </c>
      <c r="B80" s="295" t="s">
        <v>262</v>
      </c>
      <c r="C80" s="296" t="s">
        <v>263</v>
      </c>
      <c r="D80" s="297" t="s">
        <v>165</v>
      </c>
      <c r="E80" s="298">
        <v>3.05</v>
      </c>
      <c r="F80" s="298">
        <v>0</v>
      </c>
      <c r="G80" s="299">
        <f>E80*F80</f>
        <v>0</v>
      </c>
      <c r="H80" s="300">
        <v>0</v>
      </c>
      <c r="I80" s="301">
        <f>E80*H80</f>
        <v>0</v>
      </c>
      <c r="J80" s="300">
        <v>0</v>
      </c>
      <c r="K80" s="301">
        <f>E80*J80</f>
        <v>0</v>
      </c>
      <c r="O80" s="293">
        <v>2</v>
      </c>
      <c r="AA80" s="262">
        <v>1</v>
      </c>
      <c r="AB80" s="262">
        <v>1</v>
      </c>
      <c r="AC80" s="262">
        <v>1</v>
      </c>
      <c r="AZ80" s="262">
        <v>1</v>
      </c>
      <c r="BA80" s="262">
        <f>IF(AZ80=1,G80,0)</f>
        <v>0</v>
      </c>
      <c r="BB80" s="262">
        <f>IF(AZ80=2,G80,0)</f>
        <v>0</v>
      </c>
      <c r="BC80" s="262">
        <f>IF(AZ80=3,G80,0)</f>
        <v>0</v>
      </c>
      <c r="BD80" s="262">
        <f>IF(AZ80=4,G80,0)</f>
        <v>0</v>
      </c>
      <c r="BE80" s="262">
        <f>IF(AZ80=5,G80,0)</f>
        <v>0</v>
      </c>
      <c r="CA80" s="293">
        <v>1</v>
      </c>
      <c r="CB80" s="293">
        <v>1</v>
      </c>
    </row>
    <row r="81" spans="1:80" x14ac:dyDescent="0.2">
      <c r="A81" s="294">
        <v>31</v>
      </c>
      <c r="B81" s="295" t="s">
        <v>264</v>
      </c>
      <c r="C81" s="296" t="s">
        <v>265</v>
      </c>
      <c r="D81" s="297" t="s">
        <v>200</v>
      </c>
      <c r="E81" s="298">
        <v>0.06</v>
      </c>
      <c r="F81" s="298">
        <v>0</v>
      </c>
      <c r="G81" s="299">
        <f>E81*F81</f>
        <v>0</v>
      </c>
      <c r="H81" s="300">
        <v>1.01292</v>
      </c>
      <c r="I81" s="301">
        <f>E81*H81</f>
        <v>6.0775200000000001E-2</v>
      </c>
      <c r="J81" s="300">
        <v>0</v>
      </c>
      <c r="K81" s="301">
        <f>E81*J81</f>
        <v>0</v>
      </c>
      <c r="O81" s="293">
        <v>2</v>
      </c>
      <c r="AA81" s="262">
        <v>1</v>
      </c>
      <c r="AB81" s="262">
        <v>1</v>
      </c>
      <c r="AC81" s="262">
        <v>1</v>
      </c>
      <c r="AZ81" s="262">
        <v>1</v>
      </c>
      <c r="BA81" s="262">
        <f>IF(AZ81=1,G81,0)</f>
        <v>0</v>
      </c>
      <c r="BB81" s="262">
        <f>IF(AZ81=2,G81,0)</f>
        <v>0</v>
      </c>
      <c r="BC81" s="262">
        <f>IF(AZ81=3,G81,0)</f>
        <v>0</v>
      </c>
      <c r="BD81" s="262">
        <f>IF(AZ81=4,G81,0)</f>
        <v>0</v>
      </c>
      <c r="BE81" s="262">
        <f>IF(AZ81=5,G81,0)</f>
        <v>0</v>
      </c>
      <c r="CA81" s="293">
        <v>1</v>
      </c>
      <c r="CB81" s="293">
        <v>1</v>
      </c>
    </row>
    <row r="82" spans="1:80" x14ac:dyDescent="0.2">
      <c r="A82" s="302"/>
      <c r="B82" s="309"/>
      <c r="C82" s="310" t="s">
        <v>1122</v>
      </c>
      <c r="D82" s="311"/>
      <c r="E82" s="312">
        <v>0.06</v>
      </c>
      <c r="F82" s="313"/>
      <c r="G82" s="314"/>
      <c r="H82" s="315"/>
      <c r="I82" s="307"/>
      <c r="J82" s="316"/>
      <c r="K82" s="307"/>
      <c r="M82" s="308" t="s">
        <v>1122</v>
      </c>
      <c r="O82" s="293"/>
    </row>
    <row r="83" spans="1:80" x14ac:dyDescent="0.2">
      <c r="A83" s="294">
        <v>32</v>
      </c>
      <c r="B83" s="295" t="s">
        <v>267</v>
      </c>
      <c r="C83" s="296" t="s">
        <v>268</v>
      </c>
      <c r="D83" s="297" t="s">
        <v>200</v>
      </c>
      <c r="E83" s="298">
        <v>0.24560000000000001</v>
      </c>
      <c r="F83" s="298">
        <v>0</v>
      </c>
      <c r="G83" s="299">
        <f>E83*F83</f>
        <v>0</v>
      </c>
      <c r="H83" s="300">
        <v>1.221E-2</v>
      </c>
      <c r="I83" s="301">
        <f>E83*H83</f>
        <v>2.9987760000000003E-3</v>
      </c>
      <c r="J83" s="300">
        <v>0</v>
      </c>
      <c r="K83" s="301">
        <f>E83*J83</f>
        <v>0</v>
      </c>
      <c r="O83" s="293">
        <v>2</v>
      </c>
      <c r="AA83" s="262">
        <v>1</v>
      </c>
      <c r="AB83" s="262">
        <v>1</v>
      </c>
      <c r="AC83" s="262">
        <v>1</v>
      </c>
      <c r="AZ83" s="262">
        <v>1</v>
      </c>
      <c r="BA83" s="262">
        <f>IF(AZ83=1,G83,0)</f>
        <v>0</v>
      </c>
      <c r="BB83" s="262">
        <f>IF(AZ83=2,G83,0)</f>
        <v>0</v>
      </c>
      <c r="BC83" s="262">
        <f>IF(AZ83=3,G83,0)</f>
        <v>0</v>
      </c>
      <c r="BD83" s="262">
        <f>IF(AZ83=4,G83,0)</f>
        <v>0</v>
      </c>
      <c r="BE83" s="262">
        <f>IF(AZ83=5,G83,0)</f>
        <v>0</v>
      </c>
      <c r="CA83" s="293">
        <v>1</v>
      </c>
      <c r="CB83" s="293">
        <v>1</v>
      </c>
    </row>
    <row r="84" spans="1:80" x14ac:dyDescent="0.2">
      <c r="A84" s="302"/>
      <c r="B84" s="309"/>
      <c r="C84" s="310" t="s">
        <v>1123</v>
      </c>
      <c r="D84" s="311"/>
      <c r="E84" s="312">
        <v>0.24560000000000001</v>
      </c>
      <c r="F84" s="313"/>
      <c r="G84" s="314"/>
      <c r="H84" s="315"/>
      <c r="I84" s="307"/>
      <c r="J84" s="316"/>
      <c r="K84" s="307"/>
      <c r="M84" s="308" t="s">
        <v>1123</v>
      </c>
      <c r="O84" s="293"/>
    </row>
    <row r="85" spans="1:80" x14ac:dyDescent="0.2">
      <c r="A85" s="294">
        <v>33</v>
      </c>
      <c r="B85" s="295" t="s">
        <v>270</v>
      </c>
      <c r="C85" s="296" t="s">
        <v>271</v>
      </c>
      <c r="D85" s="297" t="s">
        <v>272</v>
      </c>
      <c r="E85" s="298">
        <v>3.75</v>
      </c>
      <c r="F85" s="298">
        <v>0</v>
      </c>
      <c r="G85" s="299">
        <f>E85*F85</f>
        <v>0</v>
      </c>
      <c r="H85" s="300">
        <v>5.0000000000000001E-4</v>
      </c>
      <c r="I85" s="301">
        <f>E85*H85</f>
        <v>1.8749999999999999E-3</v>
      </c>
      <c r="J85" s="300">
        <v>0</v>
      </c>
      <c r="K85" s="301">
        <f>E85*J85</f>
        <v>0</v>
      </c>
      <c r="O85" s="293">
        <v>2</v>
      </c>
      <c r="AA85" s="262">
        <v>1</v>
      </c>
      <c r="AB85" s="262">
        <v>1</v>
      </c>
      <c r="AC85" s="262">
        <v>1</v>
      </c>
      <c r="AZ85" s="262">
        <v>1</v>
      </c>
      <c r="BA85" s="262">
        <f>IF(AZ85=1,G85,0)</f>
        <v>0</v>
      </c>
      <c r="BB85" s="262">
        <f>IF(AZ85=2,G85,0)</f>
        <v>0</v>
      </c>
      <c r="BC85" s="262">
        <f>IF(AZ85=3,G85,0)</f>
        <v>0</v>
      </c>
      <c r="BD85" s="262">
        <f>IF(AZ85=4,G85,0)</f>
        <v>0</v>
      </c>
      <c r="BE85" s="262">
        <f>IF(AZ85=5,G85,0)</f>
        <v>0</v>
      </c>
      <c r="CA85" s="293">
        <v>1</v>
      </c>
      <c r="CB85" s="293">
        <v>1</v>
      </c>
    </row>
    <row r="86" spans="1:80" x14ac:dyDescent="0.2">
      <c r="A86" s="302"/>
      <c r="B86" s="309"/>
      <c r="C86" s="310" t="s">
        <v>1124</v>
      </c>
      <c r="D86" s="311"/>
      <c r="E86" s="312">
        <v>3.75</v>
      </c>
      <c r="F86" s="313"/>
      <c r="G86" s="314"/>
      <c r="H86" s="315"/>
      <c r="I86" s="307"/>
      <c r="J86" s="316"/>
      <c r="K86" s="307"/>
      <c r="M86" s="308" t="s">
        <v>1124</v>
      </c>
      <c r="O86" s="293"/>
    </row>
    <row r="87" spans="1:80" ht="22.5" x14ac:dyDescent="0.2">
      <c r="A87" s="294">
        <v>34</v>
      </c>
      <c r="B87" s="295" t="s">
        <v>1311</v>
      </c>
      <c r="C87" s="296" t="s">
        <v>1312</v>
      </c>
      <c r="D87" s="297" t="s">
        <v>165</v>
      </c>
      <c r="E87" s="298">
        <v>11.076000000000001</v>
      </c>
      <c r="F87" s="298">
        <v>0</v>
      </c>
      <c r="G87" s="299">
        <f>E87*F87</f>
        <v>0</v>
      </c>
      <c r="H87" s="300">
        <v>0.39635999999999999</v>
      </c>
      <c r="I87" s="301">
        <f>E87*H87</f>
        <v>4.3900833600000002</v>
      </c>
      <c r="J87" s="300">
        <v>0</v>
      </c>
      <c r="K87" s="301">
        <f>E87*J87</f>
        <v>0</v>
      </c>
      <c r="O87" s="293">
        <v>2</v>
      </c>
      <c r="AA87" s="262">
        <v>1</v>
      </c>
      <c r="AB87" s="262">
        <v>0</v>
      </c>
      <c r="AC87" s="262">
        <v>0</v>
      </c>
      <c r="AZ87" s="262">
        <v>1</v>
      </c>
      <c r="BA87" s="262">
        <f>IF(AZ87=1,G87,0)</f>
        <v>0</v>
      </c>
      <c r="BB87" s="262">
        <f>IF(AZ87=2,G87,0)</f>
        <v>0</v>
      </c>
      <c r="BC87" s="262">
        <f>IF(AZ87=3,G87,0)</f>
        <v>0</v>
      </c>
      <c r="BD87" s="262">
        <f>IF(AZ87=4,G87,0)</f>
        <v>0</v>
      </c>
      <c r="BE87" s="262">
        <f>IF(AZ87=5,G87,0)</f>
        <v>0</v>
      </c>
      <c r="CA87" s="293">
        <v>1</v>
      </c>
      <c r="CB87" s="293">
        <v>0</v>
      </c>
    </row>
    <row r="88" spans="1:80" x14ac:dyDescent="0.2">
      <c r="A88" s="302"/>
      <c r="B88" s="309"/>
      <c r="C88" s="310" t="s">
        <v>1313</v>
      </c>
      <c r="D88" s="311"/>
      <c r="E88" s="312">
        <v>11.076000000000001</v>
      </c>
      <c r="F88" s="313"/>
      <c r="G88" s="314"/>
      <c r="H88" s="315"/>
      <c r="I88" s="307"/>
      <c r="J88" s="316"/>
      <c r="K88" s="307"/>
      <c r="M88" s="308" t="s">
        <v>1313</v>
      </c>
      <c r="O88" s="293"/>
    </row>
    <row r="89" spans="1:80" ht="22.5" x14ac:dyDescent="0.2">
      <c r="A89" s="294">
        <v>35</v>
      </c>
      <c r="B89" s="295" t="s">
        <v>1314</v>
      </c>
      <c r="C89" s="296" t="s">
        <v>1315</v>
      </c>
      <c r="D89" s="297" t="s">
        <v>272</v>
      </c>
      <c r="E89" s="298">
        <v>4.26</v>
      </c>
      <c r="F89" s="298">
        <v>0</v>
      </c>
      <c r="G89" s="299">
        <f>E89*F89</f>
        <v>0</v>
      </c>
      <c r="H89" s="300">
        <v>4.3749999999999997E-2</v>
      </c>
      <c r="I89" s="301">
        <f>E89*H89</f>
        <v>0.18637499999999999</v>
      </c>
      <c r="J89" s="300">
        <v>0</v>
      </c>
      <c r="K89" s="301">
        <f>E89*J89</f>
        <v>0</v>
      </c>
      <c r="O89" s="293">
        <v>2</v>
      </c>
      <c r="AA89" s="262">
        <v>1</v>
      </c>
      <c r="AB89" s="262">
        <v>1</v>
      </c>
      <c r="AC89" s="262">
        <v>1</v>
      </c>
      <c r="AZ89" s="262">
        <v>1</v>
      </c>
      <c r="BA89" s="262">
        <f>IF(AZ89=1,G89,0)</f>
        <v>0</v>
      </c>
      <c r="BB89" s="262">
        <f>IF(AZ89=2,G89,0)</f>
        <v>0</v>
      </c>
      <c r="BC89" s="262">
        <f>IF(AZ89=3,G89,0)</f>
        <v>0</v>
      </c>
      <c r="BD89" s="262">
        <f>IF(AZ89=4,G89,0)</f>
        <v>0</v>
      </c>
      <c r="BE89" s="262">
        <f>IF(AZ89=5,G89,0)</f>
        <v>0</v>
      </c>
      <c r="CA89" s="293">
        <v>1</v>
      </c>
      <c r="CB89" s="293">
        <v>1</v>
      </c>
    </row>
    <row r="90" spans="1:80" x14ac:dyDescent="0.2">
      <c r="A90" s="294">
        <v>36</v>
      </c>
      <c r="B90" s="295" t="s">
        <v>1125</v>
      </c>
      <c r="C90" s="296" t="s">
        <v>1126</v>
      </c>
      <c r="D90" s="297" t="s">
        <v>165</v>
      </c>
      <c r="E90" s="298">
        <v>1.98</v>
      </c>
      <c r="F90" s="298">
        <v>0</v>
      </c>
      <c r="G90" s="299">
        <f>E90*F90</f>
        <v>0</v>
      </c>
      <c r="H90" s="300">
        <v>5.2780000000000001E-2</v>
      </c>
      <c r="I90" s="301">
        <f>E90*H90</f>
        <v>0.1045044</v>
      </c>
      <c r="J90" s="300">
        <v>0</v>
      </c>
      <c r="K90" s="301">
        <f>E90*J90</f>
        <v>0</v>
      </c>
      <c r="O90" s="293">
        <v>2</v>
      </c>
      <c r="AA90" s="262">
        <v>1</v>
      </c>
      <c r="AB90" s="262">
        <v>1</v>
      </c>
      <c r="AC90" s="262">
        <v>1</v>
      </c>
      <c r="AZ90" s="262">
        <v>1</v>
      </c>
      <c r="BA90" s="262">
        <f>IF(AZ90=1,G90,0)</f>
        <v>0</v>
      </c>
      <c r="BB90" s="262">
        <f>IF(AZ90=2,G90,0)</f>
        <v>0</v>
      </c>
      <c r="BC90" s="262">
        <f>IF(AZ90=3,G90,0)</f>
        <v>0</v>
      </c>
      <c r="BD90" s="262">
        <f>IF(AZ90=4,G90,0)</f>
        <v>0</v>
      </c>
      <c r="BE90" s="262">
        <f>IF(AZ90=5,G90,0)</f>
        <v>0</v>
      </c>
      <c r="CA90" s="293">
        <v>1</v>
      </c>
      <c r="CB90" s="293">
        <v>1</v>
      </c>
    </row>
    <row r="91" spans="1:80" x14ac:dyDescent="0.2">
      <c r="A91" s="302"/>
      <c r="B91" s="309"/>
      <c r="C91" s="310" t="s">
        <v>1127</v>
      </c>
      <c r="D91" s="311"/>
      <c r="E91" s="312">
        <v>1.98</v>
      </c>
      <c r="F91" s="313"/>
      <c r="G91" s="314"/>
      <c r="H91" s="315"/>
      <c r="I91" s="307"/>
      <c r="J91" s="316"/>
      <c r="K91" s="307"/>
      <c r="M91" s="308" t="s">
        <v>1127</v>
      </c>
      <c r="O91" s="293"/>
    </row>
    <row r="92" spans="1:80" x14ac:dyDescent="0.2">
      <c r="A92" s="294">
        <v>37</v>
      </c>
      <c r="B92" s="295" t="s">
        <v>296</v>
      </c>
      <c r="C92" s="296" t="s">
        <v>297</v>
      </c>
      <c r="D92" s="297" t="s">
        <v>165</v>
      </c>
      <c r="E92" s="298">
        <v>4.6741999999999999</v>
      </c>
      <c r="F92" s="298">
        <v>0</v>
      </c>
      <c r="G92" s="299">
        <f>E92*F92</f>
        <v>0</v>
      </c>
      <c r="H92" s="300">
        <v>8.924E-2</v>
      </c>
      <c r="I92" s="301">
        <f>E92*H92</f>
        <v>0.41712560799999998</v>
      </c>
      <c r="J92" s="300">
        <v>0</v>
      </c>
      <c r="K92" s="301">
        <f>E92*J92</f>
        <v>0</v>
      </c>
      <c r="O92" s="293">
        <v>2</v>
      </c>
      <c r="AA92" s="262">
        <v>1</v>
      </c>
      <c r="AB92" s="262">
        <v>0</v>
      </c>
      <c r="AC92" s="262">
        <v>0</v>
      </c>
      <c r="AZ92" s="262">
        <v>1</v>
      </c>
      <c r="BA92" s="262">
        <f>IF(AZ92=1,G92,0)</f>
        <v>0</v>
      </c>
      <c r="BB92" s="262">
        <f>IF(AZ92=2,G92,0)</f>
        <v>0</v>
      </c>
      <c r="BC92" s="262">
        <f>IF(AZ92=3,G92,0)</f>
        <v>0</v>
      </c>
      <c r="BD92" s="262">
        <f>IF(AZ92=4,G92,0)</f>
        <v>0</v>
      </c>
      <c r="BE92" s="262">
        <f>IF(AZ92=5,G92,0)</f>
        <v>0</v>
      </c>
      <c r="CA92" s="293">
        <v>1</v>
      </c>
      <c r="CB92" s="293">
        <v>0</v>
      </c>
    </row>
    <row r="93" spans="1:80" x14ac:dyDescent="0.2">
      <c r="A93" s="302"/>
      <c r="B93" s="309"/>
      <c r="C93" s="310" t="s">
        <v>1128</v>
      </c>
      <c r="D93" s="311"/>
      <c r="E93" s="312">
        <v>6.27</v>
      </c>
      <c r="F93" s="313"/>
      <c r="G93" s="314"/>
      <c r="H93" s="315"/>
      <c r="I93" s="307"/>
      <c r="J93" s="316"/>
      <c r="K93" s="307"/>
      <c r="M93" s="308" t="s">
        <v>1128</v>
      </c>
      <c r="O93" s="293"/>
    </row>
    <row r="94" spans="1:80" x14ac:dyDescent="0.2">
      <c r="A94" s="302"/>
      <c r="B94" s="309"/>
      <c r="C94" s="310" t="s">
        <v>1129</v>
      </c>
      <c r="D94" s="311"/>
      <c r="E94" s="312">
        <v>-1.5958000000000001</v>
      </c>
      <c r="F94" s="313"/>
      <c r="G94" s="314"/>
      <c r="H94" s="315"/>
      <c r="I94" s="307"/>
      <c r="J94" s="316"/>
      <c r="K94" s="307"/>
      <c r="M94" s="308" t="s">
        <v>1129</v>
      </c>
      <c r="O94" s="293"/>
    </row>
    <row r="95" spans="1:80" x14ac:dyDescent="0.2">
      <c r="A95" s="294">
        <v>38</v>
      </c>
      <c r="B95" s="295" t="s">
        <v>304</v>
      </c>
      <c r="C95" s="296" t="s">
        <v>305</v>
      </c>
      <c r="D95" s="297" t="s">
        <v>165</v>
      </c>
      <c r="E95" s="298">
        <v>2.617</v>
      </c>
      <c r="F95" s="298">
        <v>0</v>
      </c>
      <c r="G95" s="299">
        <f>E95*F95</f>
        <v>0</v>
      </c>
      <c r="H95" s="300">
        <v>1.3990000000000001E-2</v>
      </c>
      <c r="I95" s="301">
        <f>E95*H95</f>
        <v>3.6611830000000005E-2</v>
      </c>
      <c r="J95" s="300">
        <v>0</v>
      </c>
      <c r="K95" s="301">
        <f>E95*J95</f>
        <v>0</v>
      </c>
      <c r="O95" s="293">
        <v>2</v>
      </c>
      <c r="AA95" s="262">
        <v>1</v>
      </c>
      <c r="AB95" s="262">
        <v>1</v>
      </c>
      <c r="AC95" s="262">
        <v>1</v>
      </c>
      <c r="AZ95" s="262">
        <v>1</v>
      </c>
      <c r="BA95" s="262">
        <f>IF(AZ95=1,G95,0)</f>
        <v>0</v>
      </c>
      <c r="BB95" s="262">
        <f>IF(AZ95=2,G95,0)</f>
        <v>0</v>
      </c>
      <c r="BC95" s="262">
        <f>IF(AZ95=3,G95,0)</f>
        <v>0</v>
      </c>
      <c r="BD95" s="262">
        <f>IF(AZ95=4,G95,0)</f>
        <v>0</v>
      </c>
      <c r="BE95" s="262">
        <f>IF(AZ95=5,G95,0)</f>
        <v>0</v>
      </c>
      <c r="CA95" s="293">
        <v>1</v>
      </c>
      <c r="CB95" s="293">
        <v>1</v>
      </c>
    </row>
    <row r="96" spans="1:80" x14ac:dyDescent="0.2">
      <c r="A96" s="302"/>
      <c r="B96" s="309"/>
      <c r="C96" s="310" t="s">
        <v>1130</v>
      </c>
      <c r="D96" s="311"/>
      <c r="E96" s="312">
        <v>1.377</v>
      </c>
      <c r="F96" s="313"/>
      <c r="G96" s="314"/>
      <c r="H96" s="315"/>
      <c r="I96" s="307"/>
      <c r="J96" s="316"/>
      <c r="K96" s="307"/>
      <c r="M96" s="308" t="s">
        <v>1130</v>
      </c>
      <c r="O96" s="293"/>
    </row>
    <row r="97" spans="1:80" x14ac:dyDescent="0.2">
      <c r="A97" s="302"/>
      <c r="B97" s="309"/>
      <c r="C97" s="310" t="s">
        <v>1131</v>
      </c>
      <c r="D97" s="311"/>
      <c r="E97" s="312">
        <v>1.24</v>
      </c>
      <c r="F97" s="313"/>
      <c r="G97" s="314"/>
      <c r="H97" s="315"/>
      <c r="I97" s="307"/>
      <c r="J97" s="316"/>
      <c r="K97" s="307"/>
      <c r="M97" s="308" t="s">
        <v>1131</v>
      </c>
      <c r="O97" s="293"/>
    </row>
    <row r="98" spans="1:80" x14ac:dyDescent="0.2">
      <c r="A98" s="294">
        <v>39</v>
      </c>
      <c r="B98" s="295" t="s">
        <v>308</v>
      </c>
      <c r="C98" s="296" t="s">
        <v>309</v>
      </c>
      <c r="D98" s="297" t="s">
        <v>165</v>
      </c>
      <c r="E98" s="298">
        <v>2.617</v>
      </c>
      <c r="F98" s="298">
        <v>0</v>
      </c>
      <c r="G98" s="299">
        <f>E98*F98</f>
        <v>0</v>
      </c>
      <c r="H98" s="300">
        <v>0</v>
      </c>
      <c r="I98" s="301">
        <f>E98*H98</f>
        <v>0</v>
      </c>
      <c r="J98" s="300">
        <v>0</v>
      </c>
      <c r="K98" s="301">
        <f>E98*J98</f>
        <v>0</v>
      </c>
      <c r="O98" s="293">
        <v>2</v>
      </c>
      <c r="AA98" s="262">
        <v>1</v>
      </c>
      <c r="AB98" s="262">
        <v>1</v>
      </c>
      <c r="AC98" s="262">
        <v>1</v>
      </c>
      <c r="AZ98" s="262">
        <v>1</v>
      </c>
      <c r="BA98" s="262">
        <f>IF(AZ98=1,G98,0)</f>
        <v>0</v>
      </c>
      <c r="BB98" s="262">
        <f>IF(AZ98=2,G98,0)</f>
        <v>0</v>
      </c>
      <c r="BC98" s="262">
        <f>IF(AZ98=3,G98,0)</f>
        <v>0</v>
      </c>
      <c r="BD98" s="262">
        <f>IF(AZ98=4,G98,0)</f>
        <v>0</v>
      </c>
      <c r="BE98" s="262">
        <f>IF(AZ98=5,G98,0)</f>
        <v>0</v>
      </c>
      <c r="CA98" s="293">
        <v>1</v>
      </c>
      <c r="CB98" s="293">
        <v>1</v>
      </c>
    </row>
    <row r="99" spans="1:80" x14ac:dyDescent="0.2">
      <c r="A99" s="294">
        <v>40</v>
      </c>
      <c r="B99" s="295" t="s">
        <v>312</v>
      </c>
      <c r="C99" s="296" t="s">
        <v>313</v>
      </c>
      <c r="D99" s="297" t="s">
        <v>200</v>
      </c>
      <c r="E99" s="298">
        <v>0.26519999999999999</v>
      </c>
      <c r="F99" s="298">
        <v>0</v>
      </c>
      <c r="G99" s="299">
        <f>E99*F99</f>
        <v>0</v>
      </c>
      <c r="H99" s="300">
        <v>1</v>
      </c>
      <c r="I99" s="301">
        <f>E99*H99</f>
        <v>0.26519999999999999</v>
      </c>
      <c r="J99" s="300"/>
      <c r="K99" s="301">
        <f>E99*J99</f>
        <v>0</v>
      </c>
      <c r="O99" s="293">
        <v>2</v>
      </c>
      <c r="AA99" s="262">
        <v>3</v>
      </c>
      <c r="AB99" s="262">
        <v>1</v>
      </c>
      <c r="AC99" s="262">
        <v>13482725</v>
      </c>
      <c r="AZ99" s="262">
        <v>1</v>
      </c>
      <c r="BA99" s="262">
        <f>IF(AZ99=1,G99,0)</f>
        <v>0</v>
      </c>
      <c r="BB99" s="262">
        <f>IF(AZ99=2,G99,0)</f>
        <v>0</v>
      </c>
      <c r="BC99" s="262">
        <f>IF(AZ99=3,G99,0)</f>
        <v>0</v>
      </c>
      <c r="BD99" s="262">
        <f>IF(AZ99=4,G99,0)</f>
        <v>0</v>
      </c>
      <c r="BE99" s="262">
        <f>IF(AZ99=5,G99,0)</f>
        <v>0</v>
      </c>
      <c r="CA99" s="293">
        <v>3</v>
      </c>
      <c r="CB99" s="293">
        <v>1</v>
      </c>
    </row>
    <row r="100" spans="1:80" x14ac:dyDescent="0.2">
      <c r="A100" s="302"/>
      <c r="B100" s="309"/>
      <c r="C100" s="310" t="s">
        <v>1132</v>
      </c>
      <c r="D100" s="311"/>
      <c r="E100" s="312">
        <v>0.26519999999999999</v>
      </c>
      <c r="F100" s="313"/>
      <c r="G100" s="314"/>
      <c r="H100" s="315"/>
      <c r="I100" s="307"/>
      <c r="J100" s="316"/>
      <c r="K100" s="307"/>
      <c r="M100" s="308" t="s">
        <v>1132</v>
      </c>
      <c r="O100" s="293"/>
    </row>
    <row r="101" spans="1:80" x14ac:dyDescent="0.2">
      <c r="A101" s="317"/>
      <c r="B101" s="318" t="s">
        <v>101</v>
      </c>
      <c r="C101" s="319" t="s">
        <v>205</v>
      </c>
      <c r="D101" s="320"/>
      <c r="E101" s="321"/>
      <c r="F101" s="322"/>
      <c r="G101" s="323">
        <f>SUM(G60:G100)</f>
        <v>0</v>
      </c>
      <c r="H101" s="324"/>
      <c r="I101" s="325">
        <f>SUM(I60:I100)</f>
        <v>32.912847109999994</v>
      </c>
      <c r="J101" s="324"/>
      <c r="K101" s="325">
        <f>SUM(K60:K100)</f>
        <v>0</v>
      </c>
      <c r="O101" s="293">
        <v>4</v>
      </c>
      <c r="BA101" s="326">
        <f>SUM(BA60:BA100)</f>
        <v>0</v>
      </c>
      <c r="BB101" s="326">
        <f>SUM(BB60:BB100)</f>
        <v>0</v>
      </c>
      <c r="BC101" s="326">
        <f>SUM(BC60:BC100)</f>
        <v>0</v>
      </c>
      <c r="BD101" s="326">
        <f>SUM(BD60:BD100)</f>
        <v>0</v>
      </c>
      <c r="BE101" s="326">
        <f>SUM(BE60:BE100)</f>
        <v>0</v>
      </c>
    </row>
    <row r="102" spans="1:80" x14ac:dyDescent="0.2">
      <c r="A102" s="283" t="s">
        <v>97</v>
      </c>
      <c r="B102" s="284" t="s">
        <v>315</v>
      </c>
      <c r="C102" s="285" t="s">
        <v>316</v>
      </c>
      <c r="D102" s="286"/>
      <c r="E102" s="287"/>
      <c r="F102" s="287"/>
      <c r="G102" s="288"/>
      <c r="H102" s="289"/>
      <c r="I102" s="290"/>
      <c r="J102" s="291"/>
      <c r="K102" s="292"/>
      <c r="O102" s="293">
        <v>1</v>
      </c>
    </row>
    <row r="103" spans="1:80" x14ac:dyDescent="0.2">
      <c r="A103" s="294">
        <v>41</v>
      </c>
      <c r="B103" s="295" t="s">
        <v>1133</v>
      </c>
      <c r="C103" s="296" t="s">
        <v>1134</v>
      </c>
      <c r="D103" s="297" t="s">
        <v>165</v>
      </c>
      <c r="E103" s="298">
        <v>4.9149000000000003</v>
      </c>
      <c r="F103" s="298">
        <v>0</v>
      </c>
      <c r="G103" s="299">
        <f>E103*F103</f>
        <v>0</v>
      </c>
      <c r="H103" s="300">
        <v>1.3390000000000001E-2</v>
      </c>
      <c r="I103" s="301">
        <f>E103*H103</f>
        <v>6.5810511000000002E-2</v>
      </c>
      <c r="J103" s="300">
        <v>0</v>
      </c>
      <c r="K103" s="301">
        <f>E103*J103</f>
        <v>0</v>
      </c>
      <c r="O103" s="293">
        <v>2</v>
      </c>
      <c r="AA103" s="262">
        <v>1</v>
      </c>
      <c r="AB103" s="262">
        <v>1</v>
      </c>
      <c r="AC103" s="262">
        <v>1</v>
      </c>
      <c r="AZ103" s="262">
        <v>1</v>
      </c>
      <c r="BA103" s="262">
        <f>IF(AZ103=1,G103,0)</f>
        <v>0</v>
      </c>
      <c r="BB103" s="262">
        <f>IF(AZ103=2,G103,0)</f>
        <v>0</v>
      </c>
      <c r="BC103" s="262">
        <f>IF(AZ103=3,G103,0)</f>
        <v>0</v>
      </c>
      <c r="BD103" s="262">
        <f>IF(AZ103=4,G103,0)</f>
        <v>0</v>
      </c>
      <c r="BE103" s="262">
        <f>IF(AZ103=5,G103,0)</f>
        <v>0</v>
      </c>
      <c r="CA103" s="293">
        <v>1</v>
      </c>
      <c r="CB103" s="293">
        <v>1</v>
      </c>
    </row>
    <row r="104" spans="1:80" x14ac:dyDescent="0.2">
      <c r="A104" s="302"/>
      <c r="B104" s="309"/>
      <c r="C104" s="310" t="s">
        <v>1135</v>
      </c>
      <c r="D104" s="311"/>
      <c r="E104" s="312">
        <v>4.9149000000000003</v>
      </c>
      <c r="F104" s="313"/>
      <c r="G104" s="314"/>
      <c r="H104" s="315"/>
      <c r="I104" s="307"/>
      <c r="J104" s="316"/>
      <c r="K104" s="307"/>
      <c r="M104" s="308" t="s">
        <v>1135</v>
      </c>
      <c r="O104" s="293"/>
    </row>
    <row r="105" spans="1:80" x14ac:dyDescent="0.2">
      <c r="A105" s="294">
        <v>42</v>
      </c>
      <c r="B105" s="295" t="s">
        <v>334</v>
      </c>
      <c r="C105" s="296" t="s">
        <v>335</v>
      </c>
      <c r="D105" s="297" t="s">
        <v>115</v>
      </c>
      <c r="E105" s="298">
        <v>1.3754</v>
      </c>
      <c r="F105" s="298">
        <v>0</v>
      </c>
      <c r="G105" s="299">
        <f>E105*F105</f>
        <v>0</v>
      </c>
      <c r="H105" s="300">
        <v>2.5251100000000002</v>
      </c>
      <c r="I105" s="301">
        <f>E105*H105</f>
        <v>3.4730362940000004</v>
      </c>
      <c r="J105" s="300">
        <v>0</v>
      </c>
      <c r="K105" s="301">
        <f>E105*J105</f>
        <v>0</v>
      </c>
      <c r="O105" s="293">
        <v>2</v>
      </c>
      <c r="AA105" s="262">
        <v>1</v>
      </c>
      <c r="AB105" s="262">
        <v>1</v>
      </c>
      <c r="AC105" s="262">
        <v>1</v>
      </c>
      <c r="AZ105" s="262">
        <v>1</v>
      </c>
      <c r="BA105" s="262">
        <f>IF(AZ105=1,G105,0)</f>
        <v>0</v>
      </c>
      <c r="BB105" s="262">
        <f>IF(AZ105=2,G105,0)</f>
        <v>0</v>
      </c>
      <c r="BC105" s="262">
        <f>IF(AZ105=3,G105,0)</f>
        <v>0</v>
      </c>
      <c r="BD105" s="262">
        <f>IF(AZ105=4,G105,0)</f>
        <v>0</v>
      </c>
      <c r="BE105" s="262">
        <f>IF(AZ105=5,G105,0)</f>
        <v>0</v>
      </c>
      <c r="CA105" s="293">
        <v>1</v>
      </c>
      <c r="CB105" s="293">
        <v>1</v>
      </c>
    </row>
    <row r="106" spans="1:80" x14ac:dyDescent="0.2">
      <c r="A106" s="302"/>
      <c r="B106" s="309"/>
      <c r="C106" s="310" t="s">
        <v>1136</v>
      </c>
      <c r="D106" s="311"/>
      <c r="E106" s="312">
        <v>0.22270000000000001</v>
      </c>
      <c r="F106" s="313"/>
      <c r="G106" s="314"/>
      <c r="H106" s="315"/>
      <c r="I106" s="307"/>
      <c r="J106" s="316"/>
      <c r="K106" s="307"/>
      <c r="M106" s="308" t="s">
        <v>1136</v>
      </c>
      <c r="O106" s="293"/>
    </row>
    <row r="107" spans="1:80" x14ac:dyDescent="0.2">
      <c r="A107" s="302"/>
      <c r="B107" s="309"/>
      <c r="C107" s="310" t="s">
        <v>1137</v>
      </c>
      <c r="D107" s="311"/>
      <c r="E107" s="312">
        <v>1.1526000000000001</v>
      </c>
      <c r="F107" s="313"/>
      <c r="G107" s="314"/>
      <c r="H107" s="315"/>
      <c r="I107" s="307"/>
      <c r="J107" s="316"/>
      <c r="K107" s="307"/>
      <c r="M107" s="308" t="s">
        <v>1137</v>
      </c>
      <c r="O107" s="293"/>
    </row>
    <row r="108" spans="1:80" x14ac:dyDescent="0.2">
      <c r="A108" s="294">
        <v>43</v>
      </c>
      <c r="B108" s="295" t="s">
        <v>340</v>
      </c>
      <c r="C108" s="296" t="s">
        <v>341</v>
      </c>
      <c r="D108" s="297" t="s">
        <v>272</v>
      </c>
      <c r="E108" s="298">
        <v>22.18</v>
      </c>
      <c r="F108" s="298">
        <v>0</v>
      </c>
      <c r="G108" s="299">
        <f>E108*F108</f>
        <v>0</v>
      </c>
      <c r="H108" s="300">
        <v>5.2420000000000001E-2</v>
      </c>
      <c r="I108" s="301">
        <f>E108*H108</f>
        <v>1.1626756</v>
      </c>
      <c r="J108" s="300">
        <v>0</v>
      </c>
      <c r="K108" s="301">
        <f>E108*J108</f>
        <v>0</v>
      </c>
      <c r="O108" s="293">
        <v>2</v>
      </c>
      <c r="AA108" s="262">
        <v>1</v>
      </c>
      <c r="AB108" s="262">
        <v>1</v>
      </c>
      <c r="AC108" s="262">
        <v>1</v>
      </c>
      <c r="AZ108" s="262">
        <v>1</v>
      </c>
      <c r="BA108" s="262">
        <f>IF(AZ108=1,G108,0)</f>
        <v>0</v>
      </c>
      <c r="BB108" s="262">
        <f>IF(AZ108=2,G108,0)</f>
        <v>0</v>
      </c>
      <c r="BC108" s="262">
        <f>IF(AZ108=3,G108,0)</f>
        <v>0</v>
      </c>
      <c r="BD108" s="262">
        <f>IF(AZ108=4,G108,0)</f>
        <v>0</v>
      </c>
      <c r="BE108" s="262">
        <f>IF(AZ108=5,G108,0)</f>
        <v>0</v>
      </c>
      <c r="CA108" s="293">
        <v>1</v>
      </c>
      <c r="CB108" s="293">
        <v>1</v>
      </c>
    </row>
    <row r="109" spans="1:80" x14ac:dyDescent="0.2">
      <c r="A109" s="302"/>
      <c r="B109" s="309"/>
      <c r="C109" s="310" t="s">
        <v>1138</v>
      </c>
      <c r="D109" s="311"/>
      <c r="E109" s="312">
        <v>2.97</v>
      </c>
      <c r="F109" s="313"/>
      <c r="G109" s="314"/>
      <c r="H109" s="315"/>
      <c r="I109" s="307"/>
      <c r="J109" s="316"/>
      <c r="K109" s="307"/>
      <c r="M109" s="308" t="s">
        <v>1138</v>
      </c>
      <c r="O109" s="293"/>
    </row>
    <row r="110" spans="1:80" x14ac:dyDescent="0.2">
      <c r="A110" s="302"/>
      <c r="B110" s="309"/>
      <c r="C110" s="310" t="s">
        <v>1139</v>
      </c>
      <c r="D110" s="311"/>
      <c r="E110" s="312">
        <v>19.21</v>
      </c>
      <c r="F110" s="313"/>
      <c r="G110" s="314"/>
      <c r="H110" s="315"/>
      <c r="I110" s="307"/>
      <c r="J110" s="316"/>
      <c r="K110" s="307"/>
      <c r="M110" s="308" t="s">
        <v>1139</v>
      </c>
      <c r="O110" s="293"/>
    </row>
    <row r="111" spans="1:80" x14ac:dyDescent="0.2">
      <c r="A111" s="294">
        <v>44</v>
      </c>
      <c r="B111" s="295" t="s">
        <v>346</v>
      </c>
      <c r="C111" s="296" t="s">
        <v>347</v>
      </c>
      <c r="D111" s="297" t="s">
        <v>272</v>
      </c>
      <c r="E111" s="298">
        <v>22.18</v>
      </c>
      <c r="F111" s="298">
        <v>0</v>
      </c>
      <c r="G111" s="299">
        <f>E111*F111</f>
        <v>0</v>
      </c>
      <c r="H111" s="300">
        <v>0</v>
      </c>
      <c r="I111" s="301">
        <f>E111*H111</f>
        <v>0</v>
      </c>
      <c r="J111" s="300">
        <v>0</v>
      </c>
      <c r="K111" s="301">
        <f>E111*J111</f>
        <v>0</v>
      </c>
      <c r="O111" s="293">
        <v>2</v>
      </c>
      <c r="AA111" s="262">
        <v>1</v>
      </c>
      <c r="AB111" s="262">
        <v>1</v>
      </c>
      <c r="AC111" s="262">
        <v>1</v>
      </c>
      <c r="AZ111" s="262">
        <v>1</v>
      </c>
      <c r="BA111" s="262">
        <f>IF(AZ111=1,G111,0)</f>
        <v>0</v>
      </c>
      <c r="BB111" s="262">
        <f>IF(AZ111=2,G111,0)</f>
        <v>0</v>
      </c>
      <c r="BC111" s="262">
        <f>IF(AZ111=3,G111,0)</f>
        <v>0</v>
      </c>
      <c r="BD111" s="262">
        <f>IF(AZ111=4,G111,0)</f>
        <v>0</v>
      </c>
      <c r="BE111" s="262">
        <f>IF(AZ111=5,G111,0)</f>
        <v>0</v>
      </c>
      <c r="CA111" s="293">
        <v>1</v>
      </c>
      <c r="CB111" s="293">
        <v>1</v>
      </c>
    </row>
    <row r="112" spans="1:80" x14ac:dyDescent="0.2">
      <c r="A112" s="294">
        <v>45</v>
      </c>
      <c r="B112" s="295" t="s">
        <v>348</v>
      </c>
      <c r="C112" s="296" t="s">
        <v>349</v>
      </c>
      <c r="D112" s="297" t="s">
        <v>200</v>
      </c>
      <c r="E112" s="298">
        <v>0.24759999999999999</v>
      </c>
      <c r="F112" s="298">
        <v>0</v>
      </c>
      <c r="G112" s="299">
        <f>E112*F112</f>
        <v>0</v>
      </c>
      <c r="H112" s="300">
        <v>1.0166500000000001</v>
      </c>
      <c r="I112" s="301">
        <f>E112*H112</f>
        <v>0.25172253999999999</v>
      </c>
      <c r="J112" s="300">
        <v>0</v>
      </c>
      <c r="K112" s="301">
        <f>E112*J112</f>
        <v>0</v>
      </c>
      <c r="O112" s="293">
        <v>2</v>
      </c>
      <c r="AA112" s="262">
        <v>1</v>
      </c>
      <c r="AB112" s="262">
        <v>1</v>
      </c>
      <c r="AC112" s="262">
        <v>1</v>
      </c>
      <c r="AZ112" s="262">
        <v>1</v>
      </c>
      <c r="BA112" s="262">
        <f>IF(AZ112=1,G112,0)</f>
        <v>0</v>
      </c>
      <c r="BB112" s="262">
        <f>IF(AZ112=2,G112,0)</f>
        <v>0</v>
      </c>
      <c r="BC112" s="262">
        <f>IF(AZ112=3,G112,0)</f>
        <v>0</v>
      </c>
      <c r="BD112" s="262">
        <f>IF(AZ112=4,G112,0)</f>
        <v>0</v>
      </c>
      <c r="BE112" s="262">
        <f>IF(AZ112=5,G112,0)</f>
        <v>0</v>
      </c>
      <c r="CA112" s="293">
        <v>1</v>
      </c>
      <c r="CB112" s="293">
        <v>1</v>
      </c>
    </row>
    <row r="113" spans="1:80" x14ac:dyDescent="0.2">
      <c r="A113" s="302"/>
      <c r="B113" s="309"/>
      <c r="C113" s="310" t="s">
        <v>1140</v>
      </c>
      <c r="D113" s="311"/>
      <c r="E113" s="312">
        <v>0.24759999999999999</v>
      </c>
      <c r="F113" s="313"/>
      <c r="G113" s="314"/>
      <c r="H113" s="315"/>
      <c r="I113" s="307"/>
      <c r="J113" s="316"/>
      <c r="K113" s="307"/>
      <c r="M113" s="308" t="s">
        <v>1140</v>
      </c>
      <c r="O113" s="293"/>
    </row>
    <row r="114" spans="1:80" ht="22.5" x14ac:dyDescent="0.2">
      <c r="A114" s="294">
        <v>46</v>
      </c>
      <c r="B114" s="295" t="s">
        <v>351</v>
      </c>
      <c r="C114" s="296" t="s">
        <v>352</v>
      </c>
      <c r="D114" s="297" t="s">
        <v>165</v>
      </c>
      <c r="E114" s="298">
        <v>28.027999999999999</v>
      </c>
      <c r="F114" s="298">
        <v>0</v>
      </c>
      <c r="G114" s="299">
        <f>E114*F114</f>
        <v>0</v>
      </c>
      <c r="H114" s="300">
        <v>1.6469999999999999E-2</v>
      </c>
      <c r="I114" s="301">
        <f>E114*H114</f>
        <v>0.46162115999999992</v>
      </c>
      <c r="J114" s="300">
        <v>0</v>
      </c>
      <c r="K114" s="301">
        <f>E114*J114</f>
        <v>0</v>
      </c>
      <c r="O114" s="293">
        <v>2</v>
      </c>
      <c r="AA114" s="262">
        <v>1</v>
      </c>
      <c r="AB114" s="262">
        <v>1</v>
      </c>
      <c r="AC114" s="262">
        <v>1</v>
      </c>
      <c r="AZ114" s="262">
        <v>1</v>
      </c>
      <c r="BA114" s="262">
        <f>IF(AZ114=1,G114,0)</f>
        <v>0</v>
      </c>
      <c r="BB114" s="262">
        <f>IF(AZ114=2,G114,0)</f>
        <v>0</v>
      </c>
      <c r="BC114" s="262">
        <f>IF(AZ114=3,G114,0)</f>
        <v>0</v>
      </c>
      <c r="BD114" s="262">
        <f>IF(AZ114=4,G114,0)</f>
        <v>0</v>
      </c>
      <c r="BE114" s="262">
        <f>IF(AZ114=5,G114,0)</f>
        <v>0</v>
      </c>
      <c r="CA114" s="293">
        <v>1</v>
      </c>
      <c r="CB114" s="293">
        <v>1</v>
      </c>
    </row>
    <row r="115" spans="1:80" x14ac:dyDescent="0.2">
      <c r="A115" s="302"/>
      <c r="B115" s="309"/>
      <c r="C115" s="310" t="s">
        <v>1141</v>
      </c>
      <c r="D115" s="311"/>
      <c r="E115" s="312">
        <v>28.027999999999999</v>
      </c>
      <c r="F115" s="313"/>
      <c r="G115" s="314"/>
      <c r="H115" s="315"/>
      <c r="I115" s="307"/>
      <c r="J115" s="316"/>
      <c r="K115" s="307"/>
      <c r="M115" s="308" t="s">
        <v>1141</v>
      </c>
      <c r="O115" s="293"/>
    </row>
    <row r="116" spans="1:80" ht="22.5" x14ac:dyDescent="0.2">
      <c r="A116" s="294">
        <v>47</v>
      </c>
      <c r="B116" s="295" t="s">
        <v>1142</v>
      </c>
      <c r="C116" s="296" t="s">
        <v>1143</v>
      </c>
      <c r="D116" s="297" t="s">
        <v>165</v>
      </c>
      <c r="E116" s="298">
        <v>12.4</v>
      </c>
      <c r="F116" s="298">
        <v>0</v>
      </c>
      <c r="G116" s="299">
        <f>E116*F116</f>
        <v>0</v>
      </c>
      <c r="H116" s="300">
        <v>1.6469999999999999E-2</v>
      </c>
      <c r="I116" s="301">
        <f>E116*H116</f>
        <v>0.20422799999999999</v>
      </c>
      <c r="J116" s="300">
        <v>0</v>
      </c>
      <c r="K116" s="301">
        <f>E116*J116</f>
        <v>0</v>
      </c>
      <c r="O116" s="293">
        <v>2</v>
      </c>
      <c r="AA116" s="262">
        <v>1</v>
      </c>
      <c r="AB116" s="262">
        <v>1</v>
      </c>
      <c r="AC116" s="262">
        <v>1</v>
      </c>
      <c r="AZ116" s="262">
        <v>1</v>
      </c>
      <c r="BA116" s="262">
        <f>IF(AZ116=1,G116,0)</f>
        <v>0</v>
      </c>
      <c r="BB116" s="262">
        <f>IF(AZ116=2,G116,0)</f>
        <v>0</v>
      </c>
      <c r="BC116" s="262">
        <f>IF(AZ116=3,G116,0)</f>
        <v>0</v>
      </c>
      <c r="BD116" s="262">
        <f>IF(AZ116=4,G116,0)</f>
        <v>0</v>
      </c>
      <c r="BE116" s="262">
        <f>IF(AZ116=5,G116,0)</f>
        <v>0</v>
      </c>
      <c r="CA116" s="293">
        <v>1</v>
      </c>
      <c r="CB116" s="293">
        <v>1</v>
      </c>
    </row>
    <row r="117" spans="1:80" x14ac:dyDescent="0.2">
      <c r="A117" s="302"/>
      <c r="B117" s="309"/>
      <c r="C117" s="310" t="s">
        <v>1316</v>
      </c>
      <c r="D117" s="311"/>
      <c r="E117" s="312">
        <v>12.4</v>
      </c>
      <c r="F117" s="313"/>
      <c r="G117" s="314"/>
      <c r="H117" s="315"/>
      <c r="I117" s="307"/>
      <c r="J117" s="316"/>
      <c r="K117" s="307"/>
      <c r="M117" s="308" t="s">
        <v>1316</v>
      </c>
      <c r="O117" s="293"/>
    </row>
    <row r="118" spans="1:80" x14ac:dyDescent="0.2">
      <c r="A118" s="294">
        <v>48</v>
      </c>
      <c r="B118" s="295" t="s">
        <v>1145</v>
      </c>
      <c r="C118" s="296" t="s">
        <v>1146</v>
      </c>
      <c r="D118" s="297" t="s">
        <v>165</v>
      </c>
      <c r="E118" s="298">
        <v>12.4</v>
      </c>
      <c r="F118" s="298">
        <v>0</v>
      </c>
      <c r="G118" s="299">
        <f>E118*F118</f>
        <v>0</v>
      </c>
      <c r="H118" s="300">
        <v>0</v>
      </c>
      <c r="I118" s="301">
        <f>E118*H118</f>
        <v>0</v>
      </c>
      <c r="J118" s="300">
        <v>0</v>
      </c>
      <c r="K118" s="301">
        <f>E118*J118</f>
        <v>0</v>
      </c>
      <c r="O118" s="293">
        <v>2</v>
      </c>
      <c r="AA118" s="262">
        <v>1</v>
      </c>
      <c r="AB118" s="262">
        <v>1</v>
      </c>
      <c r="AC118" s="262">
        <v>1</v>
      </c>
      <c r="AZ118" s="262">
        <v>1</v>
      </c>
      <c r="BA118" s="262">
        <f>IF(AZ118=1,G118,0)</f>
        <v>0</v>
      </c>
      <c r="BB118" s="262">
        <f>IF(AZ118=2,G118,0)</f>
        <v>0</v>
      </c>
      <c r="BC118" s="262">
        <f>IF(AZ118=3,G118,0)</f>
        <v>0</v>
      </c>
      <c r="BD118" s="262">
        <f>IF(AZ118=4,G118,0)</f>
        <v>0</v>
      </c>
      <c r="BE118" s="262">
        <f>IF(AZ118=5,G118,0)</f>
        <v>0</v>
      </c>
      <c r="CA118" s="293">
        <v>1</v>
      </c>
      <c r="CB118" s="293">
        <v>1</v>
      </c>
    </row>
    <row r="119" spans="1:80" x14ac:dyDescent="0.2">
      <c r="A119" s="302"/>
      <c r="B119" s="309"/>
      <c r="C119" s="310" t="s">
        <v>1316</v>
      </c>
      <c r="D119" s="311"/>
      <c r="E119" s="312">
        <v>12.4</v>
      </c>
      <c r="F119" s="313"/>
      <c r="G119" s="314"/>
      <c r="H119" s="315"/>
      <c r="I119" s="307"/>
      <c r="J119" s="316"/>
      <c r="K119" s="307"/>
      <c r="M119" s="308" t="s">
        <v>1316</v>
      </c>
      <c r="O119" s="293"/>
    </row>
    <row r="120" spans="1:80" x14ac:dyDescent="0.2">
      <c r="A120" s="294">
        <v>49</v>
      </c>
      <c r="B120" s="295" t="s">
        <v>357</v>
      </c>
      <c r="C120" s="296" t="s">
        <v>1147</v>
      </c>
      <c r="D120" s="297" t="s">
        <v>165</v>
      </c>
      <c r="E120" s="298">
        <v>12.4</v>
      </c>
      <c r="F120" s="298">
        <v>0</v>
      </c>
      <c r="G120" s="299">
        <f>E120*F120</f>
        <v>0</v>
      </c>
      <c r="H120" s="300">
        <v>0</v>
      </c>
      <c r="I120" s="301">
        <f>E120*H120</f>
        <v>0</v>
      </c>
      <c r="J120" s="300"/>
      <c r="K120" s="301">
        <f>E120*J120</f>
        <v>0</v>
      </c>
      <c r="O120" s="293">
        <v>2</v>
      </c>
      <c r="AA120" s="262">
        <v>12</v>
      </c>
      <c r="AB120" s="262">
        <v>0</v>
      </c>
      <c r="AC120" s="262">
        <v>1</v>
      </c>
      <c r="AZ120" s="262">
        <v>1</v>
      </c>
      <c r="BA120" s="262">
        <f>IF(AZ120=1,G120,0)</f>
        <v>0</v>
      </c>
      <c r="BB120" s="262">
        <f>IF(AZ120=2,G120,0)</f>
        <v>0</v>
      </c>
      <c r="BC120" s="262">
        <f>IF(AZ120=3,G120,0)</f>
        <v>0</v>
      </c>
      <c r="BD120" s="262">
        <f>IF(AZ120=4,G120,0)</f>
        <v>0</v>
      </c>
      <c r="BE120" s="262">
        <f>IF(AZ120=5,G120,0)</f>
        <v>0</v>
      </c>
      <c r="CA120" s="293">
        <v>12</v>
      </c>
      <c r="CB120" s="293">
        <v>0</v>
      </c>
    </row>
    <row r="121" spans="1:80" x14ac:dyDescent="0.2">
      <c r="A121" s="302"/>
      <c r="B121" s="309"/>
      <c r="C121" s="310" t="s">
        <v>1316</v>
      </c>
      <c r="D121" s="311"/>
      <c r="E121" s="312">
        <v>12.4</v>
      </c>
      <c r="F121" s="313"/>
      <c r="G121" s="314"/>
      <c r="H121" s="315"/>
      <c r="I121" s="307"/>
      <c r="J121" s="316"/>
      <c r="K121" s="307"/>
      <c r="M121" s="308" t="s">
        <v>1316</v>
      </c>
      <c r="O121" s="293"/>
    </row>
    <row r="122" spans="1:80" x14ac:dyDescent="0.2">
      <c r="A122" s="317"/>
      <c r="B122" s="318" t="s">
        <v>101</v>
      </c>
      <c r="C122" s="319" t="s">
        <v>317</v>
      </c>
      <c r="D122" s="320"/>
      <c r="E122" s="321"/>
      <c r="F122" s="322"/>
      <c r="G122" s="323">
        <f>SUM(G102:G121)</f>
        <v>0</v>
      </c>
      <c r="H122" s="324"/>
      <c r="I122" s="325">
        <f>SUM(I102:I121)</f>
        <v>5.6190941050000003</v>
      </c>
      <c r="J122" s="324"/>
      <c r="K122" s="325">
        <f>SUM(K102:K121)</f>
        <v>0</v>
      </c>
      <c r="O122" s="293">
        <v>4</v>
      </c>
      <c r="BA122" s="326">
        <f>SUM(BA102:BA121)</f>
        <v>0</v>
      </c>
      <c r="BB122" s="326">
        <f>SUM(BB102:BB121)</f>
        <v>0</v>
      </c>
      <c r="BC122" s="326">
        <f>SUM(BC102:BC121)</f>
        <v>0</v>
      </c>
      <c r="BD122" s="326">
        <f>SUM(BD102:BD121)</f>
        <v>0</v>
      </c>
      <c r="BE122" s="326">
        <f>SUM(BE102:BE121)</f>
        <v>0</v>
      </c>
    </row>
    <row r="123" spans="1:80" x14ac:dyDescent="0.2">
      <c r="A123" s="283" t="s">
        <v>97</v>
      </c>
      <c r="B123" s="284" t="s">
        <v>360</v>
      </c>
      <c r="C123" s="285" t="s">
        <v>361</v>
      </c>
      <c r="D123" s="286"/>
      <c r="E123" s="287"/>
      <c r="F123" s="287"/>
      <c r="G123" s="288"/>
      <c r="H123" s="289"/>
      <c r="I123" s="290"/>
      <c r="J123" s="291"/>
      <c r="K123" s="292"/>
      <c r="O123" s="293">
        <v>1</v>
      </c>
    </row>
    <row r="124" spans="1:80" ht="22.5" x14ac:dyDescent="0.2">
      <c r="A124" s="294">
        <v>50</v>
      </c>
      <c r="B124" s="295" t="s">
        <v>1148</v>
      </c>
      <c r="C124" s="296" t="s">
        <v>1149</v>
      </c>
      <c r="D124" s="297" t="s">
        <v>165</v>
      </c>
      <c r="E124" s="298">
        <v>31.047499999999999</v>
      </c>
      <c r="F124" s="298">
        <v>0</v>
      </c>
      <c r="G124" s="299">
        <f>E124*F124</f>
        <v>0</v>
      </c>
      <c r="H124" s="300">
        <v>0.378</v>
      </c>
      <c r="I124" s="301">
        <f>E124*H124</f>
        <v>11.735955000000001</v>
      </c>
      <c r="J124" s="300">
        <v>0</v>
      </c>
      <c r="K124" s="301">
        <f>E124*J124</f>
        <v>0</v>
      </c>
      <c r="O124" s="293">
        <v>2</v>
      </c>
      <c r="AA124" s="262">
        <v>1</v>
      </c>
      <c r="AB124" s="262">
        <v>1</v>
      </c>
      <c r="AC124" s="262">
        <v>1</v>
      </c>
      <c r="AZ124" s="262">
        <v>1</v>
      </c>
      <c r="BA124" s="262">
        <f>IF(AZ124=1,G124,0)</f>
        <v>0</v>
      </c>
      <c r="BB124" s="262">
        <f>IF(AZ124=2,G124,0)</f>
        <v>0</v>
      </c>
      <c r="BC124" s="262">
        <f>IF(AZ124=3,G124,0)</f>
        <v>0</v>
      </c>
      <c r="BD124" s="262">
        <f>IF(AZ124=4,G124,0)</f>
        <v>0</v>
      </c>
      <c r="BE124" s="262">
        <f>IF(AZ124=5,G124,0)</f>
        <v>0</v>
      </c>
      <c r="CA124" s="293">
        <v>1</v>
      </c>
      <c r="CB124" s="293">
        <v>1</v>
      </c>
    </row>
    <row r="125" spans="1:80" x14ac:dyDescent="0.2">
      <c r="A125" s="302"/>
      <c r="B125" s="309"/>
      <c r="C125" s="310" t="s">
        <v>1297</v>
      </c>
      <c r="D125" s="311"/>
      <c r="E125" s="312">
        <v>5.6</v>
      </c>
      <c r="F125" s="313"/>
      <c r="G125" s="314"/>
      <c r="H125" s="315"/>
      <c r="I125" s="307"/>
      <c r="J125" s="316"/>
      <c r="K125" s="307"/>
      <c r="M125" s="308" t="s">
        <v>1297</v>
      </c>
      <c r="O125" s="293"/>
    </row>
    <row r="126" spans="1:80" x14ac:dyDescent="0.2">
      <c r="A126" s="302"/>
      <c r="B126" s="309"/>
      <c r="C126" s="310" t="s">
        <v>1298</v>
      </c>
      <c r="D126" s="311"/>
      <c r="E126" s="312">
        <v>25.447500000000002</v>
      </c>
      <c r="F126" s="313"/>
      <c r="G126" s="314"/>
      <c r="H126" s="315"/>
      <c r="I126" s="307"/>
      <c r="J126" s="316"/>
      <c r="K126" s="307"/>
      <c r="M126" s="308" t="s">
        <v>1298</v>
      </c>
      <c r="O126" s="293"/>
    </row>
    <row r="127" spans="1:80" x14ac:dyDescent="0.2">
      <c r="A127" s="294">
        <v>51</v>
      </c>
      <c r="B127" s="295" t="s">
        <v>1150</v>
      </c>
      <c r="C127" s="296" t="s">
        <v>1151</v>
      </c>
      <c r="D127" s="297" t="s">
        <v>165</v>
      </c>
      <c r="E127" s="298">
        <v>25.447500000000002</v>
      </c>
      <c r="F127" s="298">
        <v>0</v>
      </c>
      <c r="G127" s="299">
        <f>E127*F127</f>
        <v>0</v>
      </c>
      <c r="H127" s="300">
        <v>7.1999999999999995E-2</v>
      </c>
      <c r="I127" s="301">
        <f>E127*H127</f>
        <v>1.83222</v>
      </c>
      <c r="J127" s="300">
        <v>0</v>
      </c>
      <c r="K127" s="301">
        <f>E127*J127</f>
        <v>0</v>
      </c>
      <c r="O127" s="293">
        <v>2</v>
      </c>
      <c r="AA127" s="262">
        <v>1</v>
      </c>
      <c r="AB127" s="262">
        <v>1</v>
      </c>
      <c r="AC127" s="262">
        <v>1</v>
      </c>
      <c r="AZ127" s="262">
        <v>1</v>
      </c>
      <c r="BA127" s="262">
        <f>IF(AZ127=1,G127,0)</f>
        <v>0</v>
      </c>
      <c r="BB127" s="262">
        <f>IF(AZ127=2,G127,0)</f>
        <v>0</v>
      </c>
      <c r="BC127" s="262">
        <f>IF(AZ127=3,G127,0)</f>
        <v>0</v>
      </c>
      <c r="BD127" s="262">
        <f>IF(AZ127=4,G127,0)</f>
        <v>0</v>
      </c>
      <c r="BE127" s="262">
        <f>IF(AZ127=5,G127,0)</f>
        <v>0</v>
      </c>
      <c r="CA127" s="293">
        <v>1</v>
      </c>
      <c r="CB127" s="293">
        <v>1</v>
      </c>
    </row>
    <row r="128" spans="1:80" x14ac:dyDescent="0.2">
      <c r="A128" s="302"/>
      <c r="B128" s="309"/>
      <c r="C128" s="310" t="s">
        <v>1298</v>
      </c>
      <c r="D128" s="311"/>
      <c r="E128" s="312">
        <v>25.447500000000002</v>
      </c>
      <c r="F128" s="313"/>
      <c r="G128" s="314"/>
      <c r="H128" s="315"/>
      <c r="I128" s="307"/>
      <c r="J128" s="316"/>
      <c r="K128" s="307"/>
      <c r="M128" s="308" t="s">
        <v>1298</v>
      </c>
      <c r="O128" s="293"/>
    </row>
    <row r="129" spans="1:80" x14ac:dyDescent="0.2">
      <c r="A129" s="294">
        <v>52</v>
      </c>
      <c r="B129" s="295" t="s">
        <v>1152</v>
      </c>
      <c r="C129" s="296" t="s">
        <v>1153</v>
      </c>
      <c r="D129" s="297" t="s">
        <v>165</v>
      </c>
      <c r="E129" s="298">
        <v>25.702000000000002</v>
      </c>
      <c r="F129" s="298">
        <v>0</v>
      </c>
      <c r="G129" s="299">
        <f>E129*F129</f>
        <v>0</v>
      </c>
      <c r="H129" s="300">
        <v>0.109</v>
      </c>
      <c r="I129" s="301">
        <f>E129*H129</f>
        <v>2.8015180000000002</v>
      </c>
      <c r="J129" s="300"/>
      <c r="K129" s="301">
        <f>E129*J129</f>
        <v>0</v>
      </c>
      <c r="O129" s="293">
        <v>2</v>
      </c>
      <c r="AA129" s="262">
        <v>3</v>
      </c>
      <c r="AB129" s="262">
        <v>1</v>
      </c>
      <c r="AC129" s="262">
        <v>59245340</v>
      </c>
      <c r="AZ129" s="262">
        <v>1</v>
      </c>
      <c r="BA129" s="262">
        <f>IF(AZ129=1,G129,0)</f>
        <v>0</v>
      </c>
      <c r="BB129" s="262">
        <f>IF(AZ129=2,G129,0)</f>
        <v>0</v>
      </c>
      <c r="BC129" s="262">
        <f>IF(AZ129=3,G129,0)</f>
        <v>0</v>
      </c>
      <c r="BD129" s="262">
        <f>IF(AZ129=4,G129,0)</f>
        <v>0</v>
      </c>
      <c r="BE129" s="262">
        <f>IF(AZ129=5,G129,0)</f>
        <v>0</v>
      </c>
      <c r="CA129" s="293">
        <v>3</v>
      </c>
      <c r="CB129" s="293">
        <v>1</v>
      </c>
    </row>
    <row r="130" spans="1:80" x14ac:dyDescent="0.2">
      <c r="A130" s="302"/>
      <c r="B130" s="309"/>
      <c r="C130" s="310" t="s">
        <v>1317</v>
      </c>
      <c r="D130" s="311"/>
      <c r="E130" s="312">
        <v>25.702000000000002</v>
      </c>
      <c r="F130" s="313"/>
      <c r="G130" s="314"/>
      <c r="H130" s="315"/>
      <c r="I130" s="307"/>
      <c r="J130" s="316"/>
      <c r="K130" s="307"/>
      <c r="M130" s="308" t="s">
        <v>1317</v>
      </c>
      <c r="O130" s="293"/>
    </row>
    <row r="131" spans="1:80" x14ac:dyDescent="0.2">
      <c r="A131" s="317"/>
      <c r="B131" s="318" t="s">
        <v>101</v>
      </c>
      <c r="C131" s="319" t="s">
        <v>362</v>
      </c>
      <c r="D131" s="320"/>
      <c r="E131" s="321"/>
      <c r="F131" s="322"/>
      <c r="G131" s="323">
        <f>SUM(G123:G130)</f>
        <v>0</v>
      </c>
      <c r="H131" s="324"/>
      <c r="I131" s="325">
        <f>SUM(I123:I130)</f>
        <v>16.369693000000002</v>
      </c>
      <c r="J131" s="324"/>
      <c r="K131" s="325">
        <f>SUM(K123:K130)</f>
        <v>0</v>
      </c>
      <c r="O131" s="293">
        <v>4</v>
      </c>
      <c r="BA131" s="326">
        <f>SUM(BA123:BA130)</f>
        <v>0</v>
      </c>
      <c r="BB131" s="326">
        <f>SUM(BB123:BB130)</f>
        <v>0</v>
      </c>
      <c r="BC131" s="326">
        <f>SUM(BC123:BC130)</f>
        <v>0</v>
      </c>
      <c r="BD131" s="326">
        <f>SUM(BD123:BD130)</f>
        <v>0</v>
      </c>
      <c r="BE131" s="326">
        <f>SUM(BE123:BE130)</f>
        <v>0</v>
      </c>
    </row>
    <row r="132" spans="1:80" x14ac:dyDescent="0.2">
      <c r="A132" s="283" t="s">
        <v>97</v>
      </c>
      <c r="B132" s="284" t="s">
        <v>373</v>
      </c>
      <c r="C132" s="285" t="s">
        <v>374</v>
      </c>
      <c r="D132" s="286"/>
      <c r="E132" s="287"/>
      <c r="F132" s="287"/>
      <c r="G132" s="288"/>
      <c r="H132" s="289"/>
      <c r="I132" s="290"/>
      <c r="J132" s="291"/>
      <c r="K132" s="292"/>
      <c r="O132" s="293">
        <v>1</v>
      </c>
    </row>
    <row r="133" spans="1:80" ht="22.5" x14ac:dyDescent="0.2">
      <c r="A133" s="294">
        <v>53</v>
      </c>
      <c r="B133" s="295" t="s">
        <v>379</v>
      </c>
      <c r="C133" s="296" t="s">
        <v>380</v>
      </c>
      <c r="D133" s="297" t="s">
        <v>165</v>
      </c>
      <c r="E133" s="298">
        <v>98.786600000000007</v>
      </c>
      <c r="F133" s="298">
        <v>0</v>
      </c>
      <c r="G133" s="299">
        <f>E133*F133</f>
        <v>0</v>
      </c>
      <c r="H133" s="300">
        <v>2.1000000000000001E-2</v>
      </c>
      <c r="I133" s="301">
        <f>E133*H133</f>
        <v>2.0745186000000002</v>
      </c>
      <c r="J133" s="300">
        <v>0</v>
      </c>
      <c r="K133" s="301">
        <f>E133*J133</f>
        <v>0</v>
      </c>
      <c r="O133" s="293">
        <v>2</v>
      </c>
      <c r="AA133" s="262">
        <v>1</v>
      </c>
      <c r="AB133" s="262">
        <v>1</v>
      </c>
      <c r="AC133" s="262">
        <v>1</v>
      </c>
      <c r="AZ133" s="262">
        <v>1</v>
      </c>
      <c r="BA133" s="262">
        <f>IF(AZ133=1,G133,0)</f>
        <v>0</v>
      </c>
      <c r="BB133" s="262">
        <f>IF(AZ133=2,G133,0)</f>
        <v>0</v>
      </c>
      <c r="BC133" s="262">
        <f>IF(AZ133=3,G133,0)</f>
        <v>0</v>
      </c>
      <c r="BD133" s="262">
        <f>IF(AZ133=4,G133,0)</f>
        <v>0</v>
      </c>
      <c r="BE133" s="262">
        <f>IF(AZ133=5,G133,0)</f>
        <v>0</v>
      </c>
      <c r="CA133" s="293">
        <v>1</v>
      </c>
      <c r="CB133" s="293">
        <v>1</v>
      </c>
    </row>
    <row r="134" spans="1:80" x14ac:dyDescent="0.2">
      <c r="A134" s="302"/>
      <c r="B134" s="309"/>
      <c r="C134" s="310" t="s">
        <v>1318</v>
      </c>
      <c r="D134" s="311"/>
      <c r="E134" s="312">
        <v>16.307200000000002</v>
      </c>
      <c r="F134" s="313"/>
      <c r="G134" s="314"/>
      <c r="H134" s="315"/>
      <c r="I134" s="307"/>
      <c r="J134" s="316"/>
      <c r="K134" s="307"/>
      <c r="M134" s="308" t="s">
        <v>1318</v>
      </c>
      <c r="O134" s="293"/>
    </row>
    <row r="135" spans="1:80" x14ac:dyDescent="0.2">
      <c r="A135" s="302"/>
      <c r="B135" s="309"/>
      <c r="C135" s="310" t="s">
        <v>1156</v>
      </c>
      <c r="D135" s="311"/>
      <c r="E135" s="312">
        <v>10.875</v>
      </c>
      <c r="F135" s="313"/>
      <c r="G135" s="314"/>
      <c r="H135" s="315"/>
      <c r="I135" s="307"/>
      <c r="J135" s="316"/>
      <c r="K135" s="307"/>
      <c r="M135" s="308" t="s">
        <v>1156</v>
      </c>
      <c r="O135" s="293"/>
    </row>
    <row r="136" spans="1:80" x14ac:dyDescent="0.2">
      <c r="A136" s="302"/>
      <c r="B136" s="309"/>
      <c r="C136" s="310" t="s">
        <v>1157</v>
      </c>
      <c r="D136" s="311"/>
      <c r="E136" s="312">
        <v>27.778199999999998</v>
      </c>
      <c r="F136" s="313"/>
      <c r="G136" s="314"/>
      <c r="H136" s="315"/>
      <c r="I136" s="307"/>
      <c r="J136" s="316"/>
      <c r="K136" s="307"/>
      <c r="M136" s="308" t="s">
        <v>1157</v>
      </c>
      <c r="O136" s="293"/>
    </row>
    <row r="137" spans="1:80" x14ac:dyDescent="0.2">
      <c r="A137" s="302"/>
      <c r="B137" s="309"/>
      <c r="C137" s="310" t="s">
        <v>1159</v>
      </c>
      <c r="D137" s="311"/>
      <c r="E137" s="312">
        <v>54.343000000000004</v>
      </c>
      <c r="F137" s="313"/>
      <c r="G137" s="314"/>
      <c r="H137" s="315"/>
      <c r="I137" s="307"/>
      <c r="J137" s="316"/>
      <c r="K137" s="307"/>
      <c r="M137" s="308" t="s">
        <v>1159</v>
      </c>
      <c r="O137" s="293"/>
    </row>
    <row r="138" spans="1:80" x14ac:dyDescent="0.2">
      <c r="A138" s="302"/>
      <c r="B138" s="309"/>
      <c r="C138" s="310" t="s">
        <v>1160</v>
      </c>
      <c r="D138" s="311"/>
      <c r="E138" s="312">
        <v>-11.242000000000001</v>
      </c>
      <c r="F138" s="313"/>
      <c r="G138" s="314"/>
      <c r="H138" s="315"/>
      <c r="I138" s="307"/>
      <c r="J138" s="316"/>
      <c r="K138" s="307"/>
      <c r="M138" s="308" t="s">
        <v>1160</v>
      </c>
      <c r="O138" s="293"/>
    </row>
    <row r="139" spans="1:80" x14ac:dyDescent="0.2">
      <c r="A139" s="302"/>
      <c r="B139" s="309"/>
      <c r="C139" s="310" t="s">
        <v>1161</v>
      </c>
      <c r="D139" s="311"/>
      <c r="E139" s="312">
        <v>3.8852000000000002</v>
      </c>
      <c r="F139" s="313"/>
      <c r="G139" s="314"/>
      <c r="H139" s="315"/>
      <c r="I139" s="307"/>
      <c r="J139" s="316"/>
      <c r="K139" s="307"/>
      <c r="M139" s="308" t="s">
        <v>1161</v>
      </c>
      <c r="O139" s="293"/>
    </row>
    <row r="140" spans="1:80" x14ac:dyDescent="0.2">
      <c r="A140" s="302"/>
      <c r="B140" s="309"/>
      <c r="C140" s="310" t="s">
        <v>1162</v>
      </c>
      <c r="D140" s="311"/>
      <c r="E140" s="312">
        <v>-3.16</v>
      </c>
      <c r="F140" s="313"/>
      <c r="G140" s="314"/>
      <c r="H140" s="315"/>
      <c r="I140" s="307"/>
      <c r="J140" s="316"/>
      <c r="K140" s="307"/>
      <c r="M140" s="308" t="s">
        <v>1162</v>
      </c>
      <c r="O140" s="293"/>
    </row>
    <row r="141" spans="1:80" ht="22.5" x14ac:dyDescent="0.2">
      <c r="A141" s="294">
        <v>54</v>
      </c>
      <c r="B141" s="295" t="s">
        <v>405</v>
      </c>
      <c r="C141" s="296" t="s">
        <v>406</v>
      </c>
      <c r="D141" s="297" t="s">
        <v>165</v>
      </c>
      <c r="E141" s="298">
        <v>4.1379999999999999</v>
      </c>
      <c r="F141" s="298">
        <v>0</v>
      </c>
      <c r="G141" s="299">
        <f>E141*F141</f>
        <v>0</v>
      </c>
      <c r="H141" s="300">
        <v>3.6700000000000001E-3</v>
      </c>
      <c r="I141" s="301">
        <f>E141*H141</f>
        <v>1.5186460000000001E-2</v>
      </c>
      <c r="J141" s="300">
        <v>0</v>
      </c>
      <c r="K141" s="301">
        <f>E141*J141</f>
        <v>0</v>
      </c>
      <c r="O141" s="293">
        <v>2</v>
      </c>
      <c r="AA141" s="262">
        <v>1</v>
      </c>
      <c r="AB141" s="262">
        <v>1</v>
      </c>
      <c r="AC141" s="262">
        <v>1</v>
      </c>
      <c r="AZ141" s="262">
        <v>1</v>
      </c>
      <c r="BA141" s="262">
        <f>IF(AZ141=1,G141,0)</f>
        <v>0</v>
      </c>
      <c r="BB141" s="262">
        <f>IF(AZ141=2,G141,0)</f>
        <v>0</v>
      </c>
      <c r="BC141" s="262">
        <f>IF(AZ141=3,G141,0)</f>
        <v>0</v>
      </c>
      <c r="BD141" s="262">
        <f>IF(AZ141=4,G141,0)</f>
        <v>0</v>
      </c>
      <c r="BE141" s="262">
        <f>IF(AZ141=5,G141,0)</f>
        <v>0</v>
      </c>
      <c r="CA141" s="293">
        <v>1</v>
      </c>
      <c r="CB141" s="293">
        <v>1</v>
      </c>
    </row>
    <row r="142" spans="1:80" x14ac:dyDescent="0.2">
      <c r="A142" s="302"/>
      <c r="B142" s="309"/>
      <c r="C142" s="310" t="s">
        <v>1319</v>
      </c>
      <c r="D142" s="311"/>
      <c r="E142" s="312">
        <v>1.5925</v>
      </c>
      <c r="F142" s="313"/>
      <c r="G142" s="314"/>
      <c r="H142" s="315"/>
      <c r="I142" s="307"/>
      <c r="J142" s="316"/>
      <c r="K142" s="307"/>
      <c r="M142" s="308" t="s">
        <v>1319</v>
      </c>
      <c r="O142" s="293"/>
    </row>
    <row r="143" spans="1:80" x14ac:dyDescent="0.2">
      <c r="A143" s="302"/>
      <c r="B143" s="309"/>
      <c r="C143" s="310" t="s">
        <v>1164</v>
      </c>
      <c r="D143" s="311"/>
      <c r="E143" s="312">
        <v>1.6080000000000001</v>
      </c>
      <c r="F143" s="313"/>
      <c r="G143" s="314"/>
      <c r="H143" s="315"/>
      <c r="I143" s="307"/>
      <c r="J143" s="316"/>
      <c r="K143" s="307"/>
      <c r="M143" s="308" t="s">
        <v>1164</v>
      </c>
      <c r="O143" s="293"/>
    </row>
    <row r="144" spans="1:80" x14ac:dyDescent="0.2">
      <c r="A144" s="302"/>
      <c r="B144" s="309"/>
      <c r="C144" s="310" t="s">
        <v>1165</v>
      </c>
      <c r="D144" s="311"/>
      <c r="E144" s="312">
        <v>0.9375</v>
      </c>
      <c r="F144" s="313"/>
      <c r="G144" s="314"/>
      <c r="H144" s="315"/>
      <c r="I144" s="307"/>
      <c r="J144" s="316"/>
      <c r="K144" s="307"/>
      <c r="M144" s="308" t="s">
        <v>1165</v>
      </c>
      <c r="O144" s="293"/>
    </row>
    <row r="145" spans="1:80" x14ac:dyDescent="0.2">
      <c r="A145" s="317"/>
      <c r="B145" s="318" t="s">
        <v>101</v>
      </c>
      <c r="C145" s="319" t="s">
        <v>375</v>
      </c>
      <c r="D145" s="320"/>
      <c r="E145" s="321"/>
      <c r="F145" s="322"/>
      <c r="G145" s="323">
        <f>SUM(G132:G144)</f>
        <v>0</v>
      </c>
      <c r="H145" s="324"/>
      <c r="I145" s="325">
        <f>SUM(I132:I144)</f>
        <v>2.08970506</v>
      </c>
      <c r="J145" s="324"/>
      <c r="K145" s="325">
        <f>SUM(K132:K144)</f>
        <v>0</v>
      </c>
      <c r="O145" s="293">
        <v>4</v>
      </c>
      <c r="BA145" s="326">
        <f>SUM(BA132:BA144)</f>
        <v>0</v>
      </c>
      <c r="BB145" s="326">
        <f>SUM(BB132:BB144)</f>
        <v>0</v>
      </c>
      <c r="BC145" s="326">
        <f>SUM(BC132:BC144)</f>
        <v>0</v>
      </c>
      <c r="BD145" s="326">
        <f>SUM(BD132:BD144)</f>
        <v>0</v>
      </c>
      <c r="BE145" s="326">
        <f>SUM(BE132:BE144)</f>
        <v>0</v>
      </c>
    </row>
    <row r="146" spans="1:80" x14ac:dyDescent="0.2">
      <c r="A146" s="283" t="s">
        <v>97</v>
      </c>
      <c r="B146" s="284" t="s">
        <v>415</v>
      </c>
      <c r="C146" s="285" t="s">
        <v>416</v>
      </c>
      <c r="D146" s="286"/>
      <c r="E146" s="287"/>
      <c r="F146" s="287"/>
      <c r="G146" s="288"/>
      <c r="H146" s="289"/>
      <c r="I146" s="290"/>
      <c r="J146" s="291"/>
      <c r="K146" s="292"/>
      <c r="O146" s="293">
        <v>1</v>
      </c>
    </row>
    <row r="147" spans="1:80" ht="22.5" x14ac:dyDescent="0.2">
      <c r="A147" s="294">
        <v>55</v>
      </c>
      <c r="B147" s="295" t="s">
        <v>418</v>
      </c>
      <c r="C147" s="296" t="s">
        <v>419</v>
      </c>
      <c r="D147" s="297" t="s">
        <v>165</v>
      </c>
      <c r="E147" s="298">
        <v>53.249400000000001</v>
      </c>
      <c r="F147" s="298">
        <v>0</v>
      </c>
      <c r="G147" s="299">
        <f>E147*F147</f>
        <v>0</v>
      </c>
      <c r="H147" s="300">
        <v>3.47E-3</v>
      </c>
      <c r="I147" s="301">
        <f>E147*H147</f>
        <v>0.184775418</v>
      </c>
      <c r="J147" s="300">
        <v>0</v>
      </c>
      <c r="K147" s="301">
        <f>E147*J147</f>
        <v>0</v>
      </c>
      <c r="O147" s="293">
        <v>2</v>
      </c>
      <c r="AA147" s="262">
        <v>1</v>
      </c>
      <c r="AB147" s="262">
        <v>1</v>
      </c>
      <c r="AC147" s="262">
        <v>1</v>
      </c>
      <c r="AZ147" s="262">
        <v>1</v>
      </c>
      <c r="BA147" s="262">
        <f>IF(AZ147=1,G147,0)</f>
        <v>0</v>
      </c>
      <c r="BB147" s="262">
        <f>IF(AZ147=2,G147,0)</f>
        <v>0</v>
      </c>
      <c r="BC147" s="262">
        <f>IF(AZ147=3,G147,0)</f>
        <v>0</v>
      </c>
      <c r="BD147" s="262">
        <f>IF(AZ147=4,G147,0)</f>
        <v>0</v>
      </c>
      <c r="BE147" s="262">
        <f>IF(AZ147=5,G147,0)</f>
        <v>0</v>
      </c>
      <c r="CA147" s="293">
        <v>1</v>
      </c>
      <c r="CB147" s="293">
        <v>1</v>
      </c>
    </row>
    <row r="148" spans="1:80" x14ac:dyDescent="0.2">
      <c r="A148" s="302"/>
      <c r="B148" s="309"/>
      <c r="C148" s="310" t="s">
        <v>1166</v>
      </c>
      <c r="D148" s="311"/>
      <c r="E148" s="312">
        <v>37.0107</v>
      </c>
      <c r="F148" s="313"/>
      <c r="G148" s="314"/>
      <c r="H148" s="315"/>
      <c r="I148" s="307"/>
      <c r="J148" s="316"/>
      <c r="K148" s="307"/>
      <c r="M148" s="308" t="s">
        <v>1166</v>
      </c>
      <c r="O148" s="293"/>
    </row>
    <row r="149" spans="1:80" x14ac:dyDescent="0.2">
      <c r="A149" s="302"/>
      <c r="B149" s="309"/>
      <c r="C149" s="310" t="s">
        <v>1167</v>
      </c>
      <c r="D149" s="311"/>
      <c r="E149" s="312">
        <v>16.3795</v>
      </c>
      <c r="F149" s="313"/>
      <c r="G149" s="314"/>
      <c r="H149" s="315"/>
      <c r="I149" s="307"/>
      <c r="J149" s="316"/>
      <c r="K149" s="307"/>
      <c r="M149" s="308" t="s">
        <v>1167</v>
      </c>
      <c r="O149" s="293"/>
    </row>
    <row r="150" spans="1:80" x14ac:dyDescent="0.2">
      <c r="A150" s="302"/>
      <c r="B150" s="309"/>
      <c r="C150" s="310" t="s">
        <v>1168</v>
      </c>
      <c r="D150" s="311"/>
      <c r="E150" s="312">
        <v>-11.102</v>
      </c>
      <c r="F150" s="313"/>
      <c r="G150" s="314"/>
      <c r="H150" s="315"/>
      <c r="I150" s="307"/>
      <c r="J150" s="316"/>
      <c r="K150" s="307"/>
      <c r="M150" s="308" t="s">
        <v>1168</v>
      </c>
      <c r="O150" s="293"/>
    </row>
    <row r="151" spans="1:80" x14ac:dyDescent="0.2">
      <c r="A151" s="302"/>
      <c r="B151" s="309"/>
      <c r="C151" s="310" t="s">
        <v>1169</v>
      </c>
      <c r="D151" s="311"/>
      <c r="E151" s="312">
        <v>2.4611999999999998</v>
      </c>
      <c r="F151" s="313"/>
      <c r="G151" s="314"/>
      <c r="H151" s="315"/>
      <c r="I151" s="307"/>
      <c r="J151" s="316"/>
      <c r="K151" s="307"/>
      <c r="M151" s="308" t="s">
        <v>1169</v>
      </c>
      <c r="O151" s="293"/>
    </row>
    <row r="152" spans="1:80" x14ac:dyDescent="0.2">
      <c r="A152" s="302"/>
      <c r="B152" s="309"/>
      <c r="C152" s="310" t="s">
        <v>330</v>
      </c>
      <c r="D152" s="311"/>
      <c r="E152" s="312">
        <v>8.5</v>
      </c>
      <c r="F152" s="313"/>
      <c r="G152" s="314"/>
      <c r="H152" s="315"/>
      <c r="I152" s="307"/>
      <c r="J152" s="316"/>
      <c r="K152" s="307"/>
      <c r="M152" s="308" t="s">
        <v>330</v>
      </c>
      <c r="O152" s="293"/>
    </row>
    <row r="153" spans="1:80" x14ac:dyDescent="0.2">
      <c r="A153" s="294">
        <v>56</v>
      </c>
      <c r="B153" s="295" t="s">
        <v>432</v>
      </c>
      <c r="C153" s="296" t="s">
        <v>433</v>
      </c>
      <c r="D153" s="297" t="s">
        <v>165</v>
      </c>
      <c r="E153" s="298">
        <v>53.249400000000001</v>
      </c>
      <c r="F153" s="298">
        <v>0</v>
      </c>
      <c r="G153" s="299">
        <f>E153*F153</f>
        <v>0</v>
      </c>
      <c r="H153" s="300">
        <v>1.9000000000000001E-4</v>
      </c>
      <c r="I153" s="301">
        <f>E153*H153</f>
        <v>1.0117386000000001E-2</v>
      </c>
      <c r="J153" s="300">
        <v>0</v>
      </c>
      <c r="K153" s="301">
        <f>E153*J153</f>
        <v>0</v>
      </c>
      <c r="O153" s="293">
        <v>2</v>
      </c>
      <c r="AA153" s="262">
        <v>1</v>
      </c>
      <c r="AB153" s="262">
        <v>1</v>
      </c>
      <c r="AC153" s="262">
        <v>1</v>
      </c>
      <c r="AZ153" s="262">
        <v>1</v>
      </c>
      <c r="BA153" s="262">
        <f>IF(AZ153=1,G153,0)</f>
        <v>0</v>
      </c>
      <c r="BB153" s="262">
        <f>IF(AZ153=2,G153,0)</f>
        <v>0</v>
      </c>
      <c r="BC153" s="262">
        <f>IF(AZ153=3,G153,0)</f>
        <v>0</v>
      </c>
      <c r="BD153" s="262">
        <f>IF(AZ153=4,G153,0)</f>
        <v>0</v>
      </c>
      <c r="BE153" s="262">
        <f>IF(AZ153=5,G153,0)</f>
        <v>0</v>
      </c>
      <c r="CA153" s="293">
        <v>1</v>
      </c>
      <c r="CB153" s="293">
        <v>1</v>
      </c>
    </row>
    <row r="154" spans="1:80" ht="22.5" x14ac:dyDescent="0.2">
      <c r="A154" s="294">
        <v>57</v>
      </c>
      <c r="B154" s="295" t="s">
        <v>434</v>
      </c>
      <c r="C154" s="296" t="s">
        <v>435</v>
      </c>
      <c r="D154" s="297" t="s">
        <v>165</v>
      </c>
      <c r="E154" s="298">
        <v>52.203899999999997</v>
      </c>
      <c r="F154" s="298">
        <v>0</v>
      </c>
      <c r="G154" s="299">
        <f>E154*F154</f>
        <v>0</v>
      </c>
      <c r="H154" s="300">
        <v>1.418E-2</v>
      </c>
      <c r="I154" s="301">
        <f>E154*H154</f>
        <v>0.740251302</v>
      </c>
      <c r="J154" s="300">
        <v>0</v>
      </c>
      <c r="K154" s="301">
        <f>E154*J154</f>
        <v>0</v>
      </c>
      <c r="O154" s="293">
        <v>2</v>
      </c>
      <c r="AA154" s="262">
        <v>1</v>
      </c>
      <c r="AB154" s="262">
        <v>1</v>
      </c>
      <c r="AC154" s="262">
        <v>1</v>
      </c>
      <c r="AZ154" s="262">
        <v>1</v>
      </c>
      <c r="BA154" s="262">
        <f>IF(AZ154=1,G154,0)</f>
        <v>0</v>
      </c>
      <c r="BB154" s="262">
        <f>IF(AZ154=2,G154,0)</f>
        <v>0</v>
      </c>
      <c r="BC154" s="262">
        <f>IF(AZ154=3,G154,0)</f>
        <v>0</v>
      </c>
      <c r="BD154" s="262">
        <f>IF(AZ154=4,G154,0)</f>
        <v>0</v>
      </c>
      <c r="BE154" s="262">
        <f>IF(AZ154=5,G154,0)</f>
        <v>0</v>
      </c>
      <c r="CA154" s="293">
        <v>1</v>
      </c>
      <c r="CB154" s="293">
        <v>1</v>
      </c>
    </row>
    <row r="155" spans="1:80" x14ac:dyDescent="0.2">
      <c r="A155" s="302"/>
      <c r="B155" s="309"/>
      <c r="C155" s="310" t="s">
        <v>1171</v>
      </c>
      <c r="D155" s="311"/>
      <c r="E155" s="312">
        <v>36.592500000000001</v>
      </c>
      <c r="F155" s="313"/>
      <c r="G155" s="314"/>
      <c r="H155" s="315"/>
      <c r="I155" s="307"/>
      <c r="J155" s="316"/>
      <c r="K155" s="307"/>
      <c r="M155" s="308" t="s">
        <v>1171</v>
      </c>
      <c r="O155" s="293"/>
    </row>
    <row r="156" spans="1:80" x14ac:dyDescent="0.2">
      <c r="A156" s="302"/>
      <c r="B156" s="309"/>
      <c r="C156" s="310" t="s">
        <v>1172</v>
      </c>
      <c r="D156" s="311"/>
      <c r="E156" s="312">
        <v>15.7522</v>
      </c>
      <c r="F156" s="313"/>
      <c r="G156" s="314"/>
      <c r="H156" s="315"/>
      <c r="I156" s="307"/>
      <c r="J156" s="316"/>
      <c r="K156" s="307"/>
      <c r="M156" s="308" t="s">
        <v>1172</v>
      </c>
      <c r="O156" s="293"/>
    </row>
    <row r="157" spans="1:80" x14ac:dyDescent="0.2">
      <c r="A157" s="302"/>
      <c r="B157" s="309"/>
      <c r="C157" s="310" t="s">
        <v>1168</v>
      </c>
      <c r="D157" s="311"/>
      <c r="E157" s="312">
        <v>-11.102</v>
      </c>
      <c r="F157" s="313"/>
      <c r="G157" s="314"/>
      <c r="H157" s="315"/>
      <c r="I157" s="307"/>
      <c r="J157" s="316"/>
      <c r="K157" s="307"/>
      <c r="M157" s="308" t="s">
        <v>1168</v>
      </c>
      <c r="O157" s="293"/>
    </row>
    <row r="158" spans="1:80" x14ac:dyDescent="0.2">
      <c r="A158" s="302"/>
      <c r="B158" s="309"/>
      <c r="C158" s="310" t="s">
        <v>1169</v>
      </c>
      <c r="D158" s="311"/>
      <c r="E158" s="312">
        <v>2.4611999999999998</v>
      </c>
      <c r="F158" s="313"/>
      <c r="G158" s="314"/>
      <c r="H158" s="315"/>
      <c r="I158" s="307"/>
      <c r="J158" s="316"/>
      <c r="K158" s="307"/>
      <c r="M158" s="308" t="s">
        <v>1169</v>
      </c>
      <c r="O158" s="293"/>
    </row>
    <row r="159" spans="1:80" x14ac:dyDescent="0.2">
      <c r="A159" s="302"/>
      <c r="B159" s="309"/>
      <c r="C159" s="310" t="s">
        <v>330</v>
      </c>
      <c r="D159" s="311"/>
      <c r="E159" s="312">
        <v>8.5</v>
      </c>
      <c r="F159" s="313"/>
      <c r="G159" s="314"/>
      <c r="H159" s="315"/>
      <c r="I159" s="307"/>
      <c r="J159" s="316"/>
      <c r="K159" s="307"/>
      <c r="M159" s="308" t="s">
        <v>330</v>
      </c>
      <c r="O159" s="293"/>
    </row>
    <row r="160" spans="1:80" ht="22.5" x14ac:dyDescent="0.2">
      <c r="A160" s="294">
        <v>58</v>
      </c>
      <c r="B160" s="295" t="s">
        <v>448</v>
      </c>
      <c r="C160" s="296" t="s">
        <v>449</v>
      </c>
      <c r="D160" s="297" t="s">
        <v>165</v>
      </c>
      <c r="E160" s="298">
        <v>7.8761000000000001</v>
      </c>
      <c r="F160" s="298">
        <v>0</v>
      </c>
      <c r="G160" s="299">
        <f>E160*F160</f>
        <v>0</v>
      </c>
      <c r="H160" s="300">
        <v>1.3469999999999999E-2</v>
      </c>
      <c r="I160" s="301">
        <f>E160*H160</f>
        <v>0.106091067</v>
      </c>
      <c r="J160" s="300">
        <v>0</v>
      </c>
      <c r="K160" s="301">
        <f>E160*J160</f>
        <v>0</v>
      </c>
      <c r="O160" s="293">
        <v>2</v>
      </c>
      <c r="AA160" s="262">
        <v>1</v>
      </c>
      <c r="AB160" s="262">
        <v>1</v>
      </c>
      <c r="AC160" s="262">
        <v>1</v>
      </c>
      <c r="AZ160" s="262">
        <v>1</v>
      </c>
      <c r="BA160" s="262">
        <f>IF(AZ160=1,G160,0)</f>
        <v>0</v>
      </c>
      <c r="BB160" s="262">
        <f>IF(AZ160=2,G160,0)</f>
        <v>0</v>
      </c>
      <c r="BC160" s="262">
        <f>IF(AZ160=3,G160,0)</f>
        <v>0</v>
      </c>
      <c r="BD160" s="262">
        <f>IF(AZ160=4,G160,0)</f>
        <v>0</v>
      </c>
      <c r="BE160" s="262">
        <f>IF(AZ160=5,G160,0)</f>
        <v>0</v>
      </c>
      <c r="CA160" s="293">
        <v>1</v>
      </c>
      <c r="CB160" s="293">
        <v>1</v>
      </c>
    </row>
    <row r="161" spans="1:80" x14ac:dyDescent="0.2">
      <c r="A161" s="302"/>
      <c r="B161" s="309"/>
      <c r="C161" s="310" t="s">
        <v>1173</v>
      </c>
      <c r="D161" s="311"/>
      <c r="E161" s="312">
        <v>4.3910999999999998</v>
      </c>
      <c r="F161" s="313"/>
      <c r="G161" s="314"/>
      <c r="H161" s="315"/>
      <c r="I161" s="307"/>
      <c r="J161" s="316"/>
      <c r="K161" s="307"/>
      <c r="M161" s="308" t="s">
        <v>1173</v>
      </c>
      <c r="O161" s="293"/>
    </row>
    <row r="162" spans="1:80" x14ac:dyDescent="0.2">
      <c r="A162" s="302"/>
      <c r="B162" s="309"/>
      <c r="C162" s="310" t="s">
        <v>1174</v>
      </c>
      <c r="D162" s="311"/>
      <c r="E162" s="312">
        <v>3.4849999999999999</v>
      </c>
      <c r="F162" s="313"/>
      <c r="G162" s="314"/>
      <c r="H162" s="315"/>
      <c r="I162" s="307"/>
      <c r="J162" s="316"/>
      <c r="K162" s="307"/>
      <c r="M162" s="308" t="s">
        <v>1174</v>
      </c>
      <c r="O162" s="293"/>
    </row>
    <row r="163" spans="1:80" ht="22.5" x14ac:dyDescent="0.2">
      <c r="A163" s="294">
        <v>59</v>
      </c>
      <c r="B163" s="295" t="s">
        <v>463</v>
      </c>
      <c r="C163" s="296" t="s">
        <v>464</v>
      </c>
      <c r="D163" s="297" t="s">
        <v>165</v>
      </c>
      <c r="E163" s="298">
        <v>0.49</v>
      </c>
      <c r="F163" s="298">
        <v>0</v>
      </c>
      <c r="G163" s="299">
        <f>E163*F163</f>
        <v>0</v>
      </c>
      <c r="H163" s="300">
        <v>8.0300000000000007E-3</v>
      </c>
      <c r="I163" s="301">
        <f>E163*H163</f>
        <v>3.9347000000000002E-3</v>
      </c>
      <c r="J163" s="300">
        <v>0</v>
      </c>
      <c r="K163" s="301">
        <f>E163*J163</f>
        <v>0</v>
      </c>
      <c r="O163" s="293">
        <v>2</v>
      </c>
      <c r="AA163" s="262">
        <v>1</v>
      </c>
      <c r="AB163" s="262">
        <v>1</v>
      </c>
      <c r="AC163" s="262">
        <v>1</v>
      </c>
      <c r="AZ163" s="262">
        <v>1</v>
      </c>
      <c r="BA163" s="262">
        <f>IF(AZ163=1,G163,0)</f>
        <v>0</v>
      </c>
      <c r="BB163" s="262">
        <f>IF(AZ163=2,G163,0)</f>
        <v>0</v>
      </c>
      <c r="BC163" s="262">
        <f>IF(AZ163=3,G163,0)</f>
        <v>0</v>
      </c>
      <c r="BD163" s="262">
        <f>IF(AZ163=4,G163,0)</f>
        <v>0</v>
      </c>
      <c r="BE163" s="262">
        <f>IF(AZ163=5,G163,0)</f>
        <v>0</v>
      </c>
      <c r="CA163" s="293">
        <v>1</v>
      </c>
      <c r="CB163" s="293">
        <v>1</v>
      </c>
    </row>
    <row r="164" spans="1:80" x14ac:dyDescent="0.2">
      <c r="A164" s="302"/>
      <c r="B164" s="309"/>
      <c r="C164" s="310" t="s">
        <v>1175</v>
      </c>
      <c r="D164" s="311"/>
      <c r="E164" s="312">
        <v>0.49</v>
      </c>
      <c r="F164" s="313"/>
      <c r="G164" s="314"/>
      <c r="H164" s="315"/>
      <c r="I164" s="307"/>
      <c r="J164" s="316"/>
      <c r="K164" s="307"/>
      <c r="M164" s="308" t="s">
        <v>1175</v>
      </c>
      <c r="O164" s="293"/>
    </row>
    <row r="165" spans="1:80" ht="22.5" x14ac:dyDescent="0.2">
      <c r="A165" s="294">
        <v>60</v>
      </c>
      <c r="B165" s="295" t="s">
        <v>466</v>
      </c>
      <c r="C165" s="296" t="s">
        <v>467</v>
      </c>
      <c r="D165" s="297" t="s">
        <v>165</v>
      </c>
      <c r="E165" s="298">
        <v>10.582000000000001</v>
      </c>
      <c r="F165" s="298">
        <v>0</v>
      </c>
      <c r="G165" s="299">
        <f>E165*F165</f>
        <v>0</v>
      </c>
      <c r="H165" s="300">
        <v>1.255E-2</v>
      </c>
      <c r="I165" s="301">
        <f>E165*H165</f>
        <v>0.13280410000000001</v>
      </c>
      <c r="J165" s="300">
        <v>0</v>
      </c>
      <c r="K165" s="301">
        <f>E165*J165</f>
        <v>0</v>
      </c>
      <c r="O165" s="293">
        <v>2</v>
      </c>
      <c r="AA165" s="262">
        <v>1</v>
      </c>
      <c r="AB165" s="262">
        <v>1</v>
      </c>
      <c r="AC165" s="262">
        <v>1</v>
      </c>
      <c r="AZ165" s="262">
        <v>1</v>
      </c>
      <c r="BA165" s="262">
        <f>IF(AZ165=1,G165,0)</f>
        <v>0</v>
      </c>
      <c r="BB165" s="262">
        <f>IF(AZ165=2,G165,0)</f>
        <v>0</v>
      </c>
      <c r="BC165" s="262">
        <f>IF(AZ165=3,G165,0)</f>
        <v>0</v>
      </c>
      <c r="BD165" s="262">
        <f>IF(AZ165=4,G165,0)</f>
        <v>0</v>
      </c>
      <c r="BE165" s="262">
        <f>IF(AZ165=5,G165,0)</f>
        <v>0</v>
      </c>
      <c r="CA165" s="293">
        <v>1</v>
      </c>
      <c r="CB165" s="293">
        <v>1</v>
      </c>
    </row>
    <row r="166" spans="1:80" x14ac:dyDescent="0.2">
      <c r="A166" s="302"/>
      <c r="B166" s="309"/>
      <c r="C166" s="310" t="s">
        <v>1320</v>
      </c>
      <c r="D166" s="311"/>
      <c r="E166" s="312">
        <v>10.582000000000001</v>
      </c>
      <c r="F166" s="313"/>
      <c r="G166" s="314"/>
      <c r="H166" s="315"/>
      <c r="I166" s="307"/>
      <c r="J166" s="316"/>
      <c r="K166" s="307"/>
      <c r="M166" s="308" t="s">
        <v>1320</v>
      </c>
      <c r="O166" s="293"/>
    </row>
    <row r="167" spans="1:80" ht="22.5" x14ac:dyDescent="0.2">
      <c r="A167" s="294">
        <v>61</v>
      </c>
      <c r="B167" s="295" t="s">
        <v>471</v>
      </c>
      <c r="C167" s="296" t="s">
        <v>472</v>
      </c>
      <c r="D167" s="297" t="s">
        <v>165</v>
      </c>
      <c r="E167" s="298">
        <v>2.819</v>
      </c>
      <c r="F167" s="298">
        <v>0</v>
      </c>
      <c r="G167" s="299">
        <f>E167*F167</f>
        <v>0</v>
      </c>
      <c r="H167" s="300">
        <v>4.9100000000000003E-3</v>
      </c>
      <c r="I167" s="301">
        <f>E167*H167</f>
        <v>1.3841290000000001E-2</v>
      </c>
      <c r="J167" s="300">
        <v>0</v>
      </c>
      <c r="K167" s="301">
        <f>E167*J167</f>
        <v>0</v>
      </c>
      <c r="O167" s="293">
        <v>2</v>
      </c>
      <c r="AA167" s="262">
        <v>1</v>
      </c>
      <c r="AB167" s="262">
        <v>1</v>
      </c>
      <c r="AC167" s="262">
        <v>1</v>
      </c>
      <c r="AZ167" s="262">
        <v>1</v>
      </c>
      <c r="BA167" s="262">
        <f>IF(AZ167=1,G167,0)</f>
        <v>0</v>
      </c>
      <c r="BB167" s="262">
        <f>IF(AZ167=2,G167,0)</f>
        <v>0</v>
      </c>
      <c r="BC167" s="262">
        <f>IF(AZ167=3,G167,0)</f>
        <v>0</v>
      </c>
      <c r="BD167" s="262">
        <f>IF(AZ167=4,G167,0)</f>
        <v>0</v>
      </c>
      <c r="BE167" s="262">
        <f>IF(AZ167=5,G167,0)</f>
        <v>0</v>
      </c>
      <c r="CA167" s="293">
        <v>1</v>
      </c>
      <c r="CB167" s="293">
        <v>1</v>
      </c>
    </row>
    <row r="168" spans="1:80" x14ac:dyDescent="0.2">
      <c r="A168" s="302"/>
      <c r="B168" s="309"/>
      <c r="C168" s="310" t="s">
        <v>1177</v>
      </c>
      <c r="D168" s="311"/>
      <c r="E168" s="312">
        <v>0.3</v>
      </c>
      <c r="F168" s="313"/>
      <c r="G168" s="314"/>
      <c r="H168" s="315"/>
      <c r="I168" s="307"/>
      <c r="J168" s="316"/>
      <c r="K168" s="307"/>
      <c r="M168" s="308" t="s">
        <v>1177</v>
      </c>
      <c r="O168" s="293"/>
    </row>
    <row r="169" spans="1:80" x14ac:dyDescent="0.2">
      <c r="A169" s="302"/>
      <c r="B169" s="309"/>
      <c r="C169" s="310" t="s">
        <v>1178</v>
      </c>
      <c r="D169" s="311"/>
      <c r="E169" s="312">
        <v>1.3939999999999999</v>
      </c>
      <c r="F169" s="313"/>
      <c r="G169" s="314"/>
      <c r="H169" s="315"/>
      <c r="I169" s="307"/>
      <c r="J169" s="316"/>
      <c r="K169" s="307"/>
      <c r="M169" s="308" t="s">
        <v>1178</v>
      </c>
      <c r="O169" s="293"/>
    </row>
    <row r="170" spans="1:80" x14ac:dyDescent="0.2">
      <c r="A170" s="302"/>
      <c r="B170" s="309"/>
      <c r="C170" s="310" t="s">
        <v>1179</v>
      </c>
      <c r="D170" s="311"/>
      <c r="E170" s="312">
        <v>1.125</v>
      </c>
      <c r="F170" s="313"/>
      <c r="G170" s="314"/>
      <c r="H170" s="315"/>
      <c r="I170" s="307"/>
      <c r="J170" s="316"/>
      <c r="K170" s="307"/>
      <c r="M170" s="308" t="s">
        <v>1179</v>
      </c>
      <c r="O170" s="293"/>
    </row>
    <row r="171" spans="1:80" x14ac:dyDescent="0.2">
      <c r="A171" s="317"/>
      <c r="B171" s="318" t="s">
        <v>101</v>
      </c>
      <c r="C171" s="319" t="s">
        <v>417</v>
      </c>
      <c r="D171" s="320"/>
      <c r="E171" s="321"/>
      <c r="F171" s="322"/>
      <c r="G171" s="323">
        <f>SUM(G146:G170)</f>
        <v>0</v>
      </c>
      <c r="H171" s="324"/>
      <c r="I171" s="325">
        <f>SUM(I146:I170)</f>
        <v>1.1918152630000001</v>
      </c>
      <c r="J171" s="324"/>
      <c r="K171" s="325">
        <f>SUM(K146:K170)</f>
        <v>0</v>
      </c>
      <c r="O171" s="293">
        <v>4</v>
      </c>
      <c r="BA171" s="326">
        <f>SUM(BA146:BA170)</f>
        <v>0</v>
      </c>
      <c r="BB171" s="326">
        <f>SUM(BB146:BB170)</f>
        <v>0</v>
      </c>
      <c r="BC171" s="326">
        <f>SUM(BC146:BC170)</f>
        <v>0</v>
      </c>
      <c r="BD171" s="326">
        <f>SUM(BD146:BD170)</f>
        <v>0</v>
      </c>
      <c r="BE171" s="326">
        <f>SUM(BE146:BE170)</f>
        <v>0</v>
      </c>
    </row>
    <row r="172" spans="1:80" x14ac:dyDescent="0.2">
      <c r="A172" s="283" t="s">
        <v>97</v>
      </c>
      <c r="B172" s="284" t="s">
        <v>475</v>
      </c>
      <c r="C172" s="285" t="s">
        <v>476</v>
      </c>
      <c r="D172" s="286"/>
      <c r="E172" s="287"/>
      <c r="F172" s="287"/>
      <c r="G172" s="288"/>
      <c r="H172" s="289"/>
      <c r="I172" s="290"/>
      <c r="J172" s="291"/>
      <c r="K172" s="292"/>
      <c r="O172" s="293">
        <v>1</v>
      </c>
    </row>
    <row r="173" spans="1:80" x14ac:dyDescent="0.2">
      <c r="A173" s="294">
        <v>62</v>
      </c>
      <c r="B173" s="295" t="s">
        <v>1180</v>
      </c>
      <c r="C173" s="296" t="s">
        <v>1181</v>
      </c>
      <c r="D173" s="297" t="s">
        <v>115</v>
      </c>
      <c r="E173" s="298">
        <v>2.964</v>
      </c>
      <c r="F173" s="298">
        <v>0</v>
      </c>
      <c r="G173" s="299">
        <f>E173*F173</f>
        <v>0</v>
      </c>
      <c r="H173" s="300">
        <v>2.5249999999999999</v>
      </c>
      <c r="I173" s="301">
        <f>E173*H173</f>
        <v>7.4840999999999998</v>
      </c>
      <c r="J173" s="300">
        <v>0</v>
      </c>
      <c r="K173" s="301">
        <f>E173*J173</f>
        <v>0</v>
      </c>
      <c r="O173" s="293">
        <v>2</v>
      </c>
      <c r="AA173" s="262">
        <v>1</v>
      </c>
      <c r="AB173" s="262">
        <v>1</v>
      </c>
      <c r="AC173" s="262">
        <v>1</v>
      </c>
      <c r="AZ173" s="262">
        <v>1</v>
      </c>
      <c r="BA173" s="262">
        <f>IF(AZ173=1,G173,0)</f>
        <v>0</v>
      </c>
      <c r="BB173" s="262">
        <f>IF(AZ173=2,G173,0)</f>
        <v>0</v>
      </c>
      <c r="BC173" s="262">
        <f>IF(AZ173=3,G173,0)</f>
        <v>0</v>
      </c>
      <c r="BD173" s="262">
        <f>IF(AZ173=4,G173,0)</f>
        <v>0</v>
      </c>
      <c r="BE173" s="262">
        <f>IF(AZ173=5,G173,0)</f>
        <v>0</v>
      </c>
      <c r="CA173" s="293">
        <v>1</v>
      </c>
      <c r="CB173" s="293">
        <v>1</v>
      </c>
    </row>
    <row r="174" spans="1:80" x14ac:dyDescent="0.2">
      <c r="A174" s="302"/>
      <c r="B174" s="309"/>
      <c r="C174" s="310" t="s">
        <v>1321</v>
      </c>
      <c r="D174" s="311"/>
      <c r="E174" s="312">
        <v>2.964</v>
      </c>
      <c r="F174" s="313"/>
      <c r="G174" s="314"/>
      <c r="H174" s="315"/>
      <c r="I174" s="307"/>
      <c r="J174" s="316"/>
      <c r="K174" s="307"/>
      <c r="M174" s="308" t="s">
        <v>1321</v>
      </c>
      <c r="O174" s="293"/>
    </row>
    <row r="175" spans="1:80" x14ac:dyDescent="0.2">
      <c r="A175" s="294">
        <v>63</v>
      </c>
      <c r="B175" s="295" t="s">
        <v>486</v>
      </c>
      <c r="C175" s="296" t="s">
        <v>487</v>
      </c>
      <c r="D175" s="297" t="s">
        <v>115</v>
      </c>
      <c r="E175" s="298">
        <v>6.8475000000000001</v>
      </c>
      <c r="F175" s="298">
        <v>0</v>
      </c>
      <c r="G175" s="299">
        <f>E175*F175</f>
        <v>0</v>
      </c>
      <c r="H175" s="300">
        <v>2.5249999999999999</v>
      </c>
      <c r="I175" s="301">
        <f>E175*H175</f>
        <v>17.289937500000001</v>
      </c>
      <c r="J175" s="300">
        <v>0</v>
      </c>
      <c r="K175" s="301">
        <f>E175*J175</f>
        <v>0</v>
      </c>
      <c r="O175" s="293">
        <v>2</v>
      </c>
      <c r="AA175" s="262">
        <v>1</v>
      </c>
      <c r="AB175" s="262">
        <v>1</v>
      </c>
      <c r="AC175" s="262">
        <v>1</v>
      </c>
      <c r="AZ175" s="262">
        <v>1</v>
      </c>
      <c r="BA175" s="262">
        <f>IF(AZ175=1,G175,0)</f>
        <v>0</v>
      </c>
      <c r="BB175" s="262">
        <f>IF(AZ175=2,G175,0)</f>
        <v>0</v>
      </c>
      <c r="BC175" s="262">
        <f>IF(AZ175=3,G175,0)</f>
        <v>0</v>
      </c>
      <c r="BD175" s="262">
        <f>IF(AZ175=4,G175,0)</f>
        <v>0</v>
      </c>
      <c r="BE175" s="262">
        <f>IF(AZ175=5,G175,0)</f>
        <v>0</v>
      </c>
      <c r="CA175" s="293">
        <v>1</v>
      </c>
      <c r="CB175" s="293">
        <v>1</v>
      </c>
    </row>
    <row r="176" spans="1:80" x14ac:dyDescent="0.2">
      <c r="A176" s="302"/>
      <c r="B176" s="309"/>
      <c r="C176" s="310" t="s">
        <v>1183</v>
      </c>
      <c r="D176" s="311"/>
      <c r="E176" s="312">
        <v>6.8475000000000001</v>
      </c>
      <c r="F176" s="313"/>
      <c r="G176" s="314"/>
      <c r="H176" s="315"/>
      <c r="I176" s="307"/>
      <c r="J176" s="316"/>
      <c r="K176" s="307"/>
      <c r="M176" s="308" t="s">
        <v>1183</v>
      </c>
      <c r="O176" s="293"/>
    </row>
    <row r="177" spans="1:80" x14ac:dyDescent="0.2">
      <c r="A177" s="294">
        <v>64</v>
      </c>
      <c r="B177" s="295" t="s">
        <v>489</v>
      </c>
      <c r="C177" s="296" t="s">
        <v>490</v>
      </c>
      <c r="D177" s="297" t="s">
        <v>115</v>
      </c>
      <c r="E177" s="298">
        <v>6.8475000000000001</v>
      </c>
      <c r="F177" s="298">
        <v>0</v>
      </c>
      <c r="G177" s="299">
        <f>E177*F177</f>
        <v>0</v>
      </c>
      <c r="H177" s="300">
        <v>0</v>
      </c>
      <c r="I177" s="301">
        <f>E177*H177</f>
        <v>0</v>
      </c>
      <c r="J177" s="300">
        <v>0</v>
      </c>
      <c r="K177" s="301">
        <f>E177*J177</f>
        <v>0</v>
      </c>
      <c r="O177" s="293">
        <v>2</v>
      </c>
      <c r="AA177" s="262">
        <v>1</v>
      </c>
      <c r="AB177" s="262">
        <v>1</v>
      </c>
      <c r="AC177" s="262">
        <v>1</v>
      </c>
      <c r="AZ177" s="262">
        <v>1</v>
      </c>
      <c r="BA177" s="262">
        <f>IF(AZ177=1,G177,0)</f>
        <v>0</v>
      </c>
      <c r="BB177" s="262">
        <f>IF(AZ177=2,G177,0)</f>
        <v>0</v>
      </c>
      <c r="BC177" s="262">
        <f>IF(AZ177=3,G177,0)</f>
        <v>0</v>
      </c>
      <c r="BD177" s="262">
        <f>IF(AZ177=4,G177,0)</f>
        <v>0</v>
      </c>
      <c r="BE177" s="262">
        <f>IF(AZ177=5,G177,0)</f>
        <v>0</v>
      </c>
      <c r="CA177" s="293">
        <v>1</v>
      </c>
      <c r="CB177" s="293">
        <v>1</v>
      </c>
    </row>
    <row r="178" spans="1:80" x14ac:dyDescent="0.2">
      <c r="A178" s="294">
        <v>65</v>
      </c>
      <c r="B178" s="295" t="s">
        <v>494</v>
      </c>
      <c r="C178" s="296" t="s">
        <v>495</v>
      </c>
      <c r="D178" s="297" t="s">
        <v>165</v>
      </c>
      <c r="E178" s="298">
        <v>4.0650000000000004</v>
      </c>
      <c r="F178" s="298">
        <v>0</v>
      </c>
      <c r="G178" s="299">
        <f>E178*F178</f>
        <v>0</v>
      </c>
      <c r="H178" s="300">
        <v>1.41E-2</v>
      </c>
      <c r="I178" s="301">
        <f>E178*H178</f>
        <v>5.7316500000000006E-2</v>
      </c>
      <c r="J178" s="300">
        <v>0</v>
      </c>
      <c r="K178" s="301">
        <f>E178*J178</f>
        <v>0</v>
      </c>
      <c r="O178" s="293">
        <v>2</v>
      </c>
      <c r="AA178" s="262">
        <v>1</v>
      </c>
      <c r="AB178" s="262">
        <v>1</v>
      </c>
      <c r="AC178" s="262">
        <v>1</v>
      </c>
      <c r="AZ178" s="262">
        <v>1</v>
      </c>
      <c r="BA178" s="262">
        <f>IF(AZ178=1,G178,0)</f>
        <v>0</v>
      </c>
      <c r="BB178" s="262">
        <f>IF(AZ178=2,G178,0)</f>
        <v>0</v>
      </c>
      <c r="BC178" s="262">
        <f>IF(AZ178=3,G178,0)</f>
        <v>0</v>
      </c>
      <c r="BD178" s="262">
        <f>IF(AZ178=4,G178,0)</f>
        <v>0</v>
      </c>
      <c r="BE178" s="262">
        <f>IF(AZ178=5,G178,0)</f>
        <v>0</v>
      </c>
      <c r="CA178" s="293">
        <v>1</v>
      </c>
      <c r="CB178" s="293">
        <v>1</v>
      </c>
    </row>
    <row r="179" spans="1:80" x14ac:dyDescent="0.2">
      <c r="A179" s="302"/>
      <c r="B179" s="309"/>
      <c r="C179" s="310" t="s">
        <v>1184</v>
      </c>
      <c r="D179" s="311"/>
      <c r="E179" s="312">
        <v>4.0650000000000004</v>
      </c>
      <c r="F179" s="313"/>
      <c r="G179" s="314"/>
      <c r="H179" s="315"/>
      <c r="I179" s="307"/>
      <c r="J179" s="316"/>
      <c r="K179" s="307"/>
      <c r="M179" s="308" t="s">
        <v>1184</v>
      </c>
      <c r="O179" s="293"/>
    </row>
    <row r="180" spans="1:80" x14ac:dyDescent="0.2">
      <c r="A180" s="294">
        <v>66</v>
      </c>
      <c r="B180" s="295" t="s">
        <v>499</v>
      </c>
      <c r="C180" s="296" t="s">
        <v>500</v>
      </c>
      <c r="D180" s="297" t="s">
        <v>165</v>
      </c>
      <c r="E180" s="298">
        <v>4.0650000000000004</v>
      </c>
      <c r="F180" s="298">
        <v>0</v>
      </c>
      <c r="G180" s="299">
        <f>E180*F180</f>
        <v>0</v>
      </c>
      <c r="H180" s="300">
        <v>0</v>
      </c>
      <c r="I180" s="301">
        <f>E180*H180</f>
        <v>0</v>
      </c>
      <c r="J180" s="300">
        <v>0</v>
      </c>
      <c r="K180" s="301">
        <f>E180*J180</f>
        <v>0</v>
      </c>
      <c r="O180" s="293">
        <v>2</v>
      </c>
      <c r="AA180" s="262">
        <v>1</v>
      </c>
      <c r="AB180" s="262">
        <v>1</v>
      </c>
      <c r="AC180" s="262">
        <v>1</v>
      </c>
      <c r="AZ180" s="262">
        <v>1</v>
      </c>
      <c r="BA180" s="262">
        <f>IF(AZ180=1,G180,0)</f>
        <v>0</v>
      </c>
      <c r="BB180" s="262">
        <f>IF(AZ180=2,G180,0)</f>
        <v>0</v>
      </c>
      <c r="BC180" s="262">
        <f>IF(AZ180=3,G180,0)</f>
        <v>0</v>
      </c>
      <c r="BD180" s="262">
        <f>IF(AZ180=4,G180,0)</f>
        <v>0</v>
      </c>
      <c r="BE180" s="262">
        <f>IF(AZ180=5,G180,0)</f>
        <v>0</v>
      </c>
      <c r="CA180" s="293">
        <v>1</v>
      </c>
      <c r="CB180" s="293">
        <v>1</v>
      </c>
    </row>
    <row r="181" spans="1:80" ht="22.5" x14ac:dyDescent="0.2">
      <c r="A181" s="294">
        <v>67</v>
      </c>
      <c r="B181" s="295" t="s">
        <v>501</v>
      </c>
      <c r="C181" s="296" t="s">
        <v>502</v>
      </c>
      <c r="D181" s="297" t="s">
        <v>200</v>
      </c>
      <c r="E181" s="298">
        <v>0.3967</v>
      </c>
      <c r="F181" s="298">
        <v>0</v>
      </c>
      <c r="G181" s="299">
        <f>E181*F181</f>
        <v>0</v>
      </c>
      <c r="H181" s="300">
        <v>1.0662499999999999</v>
      </c>
      <c r="I181" s="301">
        <f>E181*H181</f>
        <v>0.42298137499999999</v>
      </c>
      <c r="J181" s="300">
        <v>0</v>
      </c>
      <c r="K181" s="301">
        <f>E181*J181</f>
        <v>0</v>
      </c>
      <c r="O181" s="293">
        <v>2</v>
      </c>
      <c r="AA181" s="262">
        <v>1</v>
      </c>
      <c r="AB181" s="262">
        <v>1</v>
      </c>
      <c r="AC181" s="262">
        <v>1</v>
      </c>
      <c r="AZ181" s="262">
        <v>1</v>
      </c>
      <c r="BA181" s="262">
        <f>IF(AZ181=1,G181,0)</f>
        <v>0</v>
      </c>
      <c r="BB181" s="262">
        <f>IF(AZ181=2,G181,0)</f>
        <v>0</v>
      </c>
      <c r="BC181" s="262">
        <f>IF(AZ181=3,G181,0)</f>
        <v>0</v>
      </c>
      <c r="BD181" s="262">
        <f>IF(AZ181=4,G181,0)</f>
        <v>0</v>
      </c>
      <c r="BE181" s="262">
        <f>IF(AZ181=5,G181,0)</f>
        <v>0</v>
      </c>
      <c r="CA181" s="293">
        <v>1</v>
      </c>
      <c r="CB181" s="293">
        <v>1</v>
      </c>
    </row>
    <row r="182" spans="1:80" x14ac:dyDescent="0.2">
      <c r="A182" s="302"/>
      <c r="B182" s="309"/>
      <c r="C182" s="310" t="s">
        <v>1185</v>
      </c>
      <c r="D182" s="311"/>
      <c r="E182" s="312">
        <v>0.3967</v>
      </c>
      <c r="F182" s="313"/>
      <c r="G182" s="314"/>
      <c r="H182" s="315"/>
      <c r="I182" s="307"/>
      <c r="J182" s="316"/>
      <c r="K182" s="307"/>
      <c r="M182" s="308" t="s">
        <v>1185</v>
      </c>
      <c r="O182" s="293"/>
    </row>
    <row r="183" spans="1:80" x14ac:dyDescent="0.2">
      <c r="A183" s="294">
        <v>68</v>
      </c>
      <c r="B183" s="295" t="s">
        <v>505</v>
      </c>
      <c r="C183" s="296" t="s">
        <v>506</v>
      </c>
      <c r="D183" s="297" t="s">
        <v>115</v>
      </c>
      <c r="E183" s="298">
        <v>0.28000000000000003</v>
      </c>
      <c r="F183" s="298">
        <v>0</v>
      </c>
      <c r="G183" s="299">
        <f>E183*F183</f>
        <v>0</v>
      </c>
      <c r="H183" s="300">
        <v>0</v>
      </c>
      <c r="I183" s="301">
        <f>E183*H183</f>
        <v>0</v>
      </c>
      <c r="J183" s="300">
        <v>0</v>
      </c>
      <c r="K183" s="301">
        <f>E183*J183</f>
        <v>0</v>
      </c>
      <c r="O183" s="293">
        <v>2</v>
      </c>
      <c r="AA183" s="262">
        <v>1</v>
      </c>
      <c r="AB183" s="262">
        <v>1</v>
      </c>
      <c r="AC183" s="262">
        <v>1</v>
      </c>
      <c r="AZ183" s="262">
        <v>1</v>
      </c>
      <c r="BA183" s="262">
        <f>IF(AZ183=1,G183,0)</f>
        <v>0</v>
      </c>
      <c r="BB183" s="262">
        <f>IF(AZ183=2,G183,0)</f>
        <v>0</v>
      </c>
      <c r="BC183" s="262">
        <f>IF(AZ183=3,G183,0)</f>
        <v>0</v>
      </c>
      <c r="BD183" s="262">
        <f>IF(AZ183=4,G183,0)</f>
        <v>0</v>
      </c>
      <c r="BE183" s="262">
        <f>IF(AZ183=5,G183,0)</f>
        <v>0</v>
      </c>
      <c r="CA183" s="293">
        <v>1</v>
      </c>
      <c r="CB183" s="293">
        <v>1</v>
      </c>
    </row>
    <row r="184" spans="1:80" x14ac:dyDescent="0.2">
      <c r="A184" s="302"/>
      <c r="B184" s="309"/>
      <c r="C184" s="310" t="s">
        <v>1322</v>
      </c>
      <c r="D184" s="311"/>
      <c r="E184" s="312">
        <v>0.28000000000000003</v>
      </c>
      <c r="F184" s="313"/>
      <c r="G184" s="314"/>
      <c r="H184" s="315"/>
      <c r="I184" s="307"/>
      <c r="J184" s="316"/>
      <c r="K184" s="307"/>
      <c r="M184" s="308" t="s">
        <v>1322</v>
      </c>
      <c r="O184" s="293"/>
    </row>
    <row r="185" spans="1:80" x14ac:dyDescent="0.2">
      <c r="A185" s="294">
        <v>69</v>
      </c>
      <c r="B185" s="295" t="s">
        <v>518</v>
      </c>
      <c r="C185" s="296" t="s">
        <v>519</v>
      </c>
      <c r="D185" s="297" t="s">
        <v>200</v>
      </c>
      <c r="E185" s="298">
        <v>0.43120000000000003</v>
      </c>
      <c r="F185" s="298">
        <v>0</v>
      </c>
      <c r="G185" s="299">
        <f>E185*F185</f>
        <v>0</v>
      </c>
      <c r="H185" s="300">
        <v>1</v>
      </c>
      <c r="I185" s="301">
        <f>E185*H185</f>
        <v>0.43120000000000003</v>
      </c>
      <c r="J185" s="300"/>
      <c r="K185" s="301">
        <f>E185*J185</f>
        <v>0</v>
      </c>
      <c r="O185" s="293">
        <v>2</v>
      </c>
      <c r="AA185" s="262">
        <v>3</v>
      </c>
      <c r="AB185" s="262">
        <v>1</v>
      </c>
      <c r="AC185" s="262">
        <v>583415004</v>
      </c>
      <c r="AZ185" s="262">
        <v>1</v>
      </c>
      <c r="BA185" s="262">
        <f>IF(AZ185=1,G185,0)</f>
        <v>0</v>
      </c>
      <c r="BB185" s="262">
        <f>IF(AZ185=2,G185,0)</f>
        <v>0</v>
      </c>
      <c r="BC185" s="262">
        <f>IF(AZ185=3,G185,0)</f>
        <v>0</v>
      </c>
      <c r="BD185" s="262">
        <f>IF(AZ185=4,G185,0)</f>
        <v>0</v>
      </c>
      <c r="BE185" s="262">
        <f>IF(AZ185=5,G185,0)</f>
        <v>0</v>
      </c>
      <c r="CA185" s="293">
        <v>3</v>
      </c>
      <c r="CB185" s="293">
        <v>1</v>
      </c>
    </row>
    <row r="186" spans="1:80" x14ac:dyDescent="0.2">
      <c r="A186" s="302"/>
      <c r="B186" s="309"/>
      <c r="C186" s="310" t="s">
        <v>1323</v>
      </c>
      <c r="D186" s="311"/>
      <c r="E186" s="312">
        <v>0.43120000000000003</v>
      </c>
      <c r="F186" s="313"/>
      <c r="G186" s="314"/>
      <c r="H186" s="315"/>
      <c r="I186" s="307"/>
      <c r="J186" s="316"/>
      <c r="K186" s="307"/>
      <c r="M186" s="308" t="s">
        <v>1323</v>
      </c>
      <c r="O186" s="293"/>
    </row>
    <row r="187" spans="1:80" x14ac:dyDescent="0.2">
      <c r="A187" s="317"/>
      <c r="B187" s="318" t="s">
        <v>101</v>
      </c>
      <c r="C187" s="319" t="s">
        <v>477</v>
      </c>
      <c r="D187" s="320"/>
      <c r="E187" s="321"/>
      <c r="F187" s="322"/>
      <c r="G187" s="323">
        <f>SUM(G172:G186)</f>
        <v>0</v>
      </c>
      <c r="H187" s="324"/>
      <c r="I187" s="325">
        <f>SUM(I172:I186)</f>
        <v>25.685535374999997</v>
      </c>
      <c r="J187" s="324"/>
      <c r="K187" s="325">
        <f>SUM(K172:K186)</f>
        <v>0</v>
      </c>
      <c r="O187" s="293">
        <v>4</v>
      </c>
      <c r="BA187" s="326">
        <f>SUM(BA172:BA186)</f>
        <v>0</v>
      </c>
      <c r="BB187" s="326">
        <f>SUM(BB172:BB186)</f>
        <v>0</v>
      </c>
      <c r="BC187" s="326">
        <f>SUM(BC172:BC186)</f>
        <v>0</v>
      </c>
      <c r="BD187" s="326">
        <f>SUM(BD172:BD186)</f>
        <v>0</v>
      </c>
      <c r="BE187" s="326">
        <f>SUM(BE172:BE186)</f>
        <v>0</v>
      </c>
    </row>
    <row r="188" spans="1:80" x14ac:dyDescent="0.2">
      <c r="A188" s="283" t="s">
        <v>97</v>
      </c>
      <c r="B188" s="284" t="s">
        <v>524</v>
      </c>
      <c r="C188" s="285" t="s">
        <v>525</v>
      </c>
      <c r="D188" s="286"/>
      <c r="E188" s="287"/>
      <c r="F188" s="287"/>
      <c r="G188" s="288"/>
      <c r="H188" s="289"/>
      <c r="I188" s="290"/>
      <c r="J188" s="291"/>
      <c r="K188" s="292"/>
      <c r="O188" s="293">
        <v>1</v>
      </c>
    </row>
    <row r="189" spans="1:80" x14ac:dyDescent="0.2">
      <c r="A189" s="294">
        <v>70</v>
      </c>
      <c r="B189" s="295" t="s">
        <v>357</v>
      </c>
      <c r="C189" s="296" t="s">
        <v>1188</v>
      </c>
      <c r="D189" s="297" t="s">
        <v>165</v>
      </c>
      <c r="E189" s="298">
        <v>1.08</v>
      </c>
      <c r="F189" s="298">
        <v>0</v>
      </c>
      <c r="G189" s="299">
        <f>E189*F189</f>
        <v>0</v>
      </c>
      <c r="H189" s="300">
        <v>0</v>
      </c>
      <c r="I189" s="301">
        <f>E189*H189</f>
        <v>0</v>
      </c>
      <c r="J189" s="300"/>
      <c r="K189" s="301">
        <f>E189*J189</f>
        <v>0</v>
      </c>
      <c r="O189" s="293">
        <v>2</v>
      </c>
      <c r="AA189" s="262">
        <v>12</v>
      </c>
      <c r="AB189" s="262">
        <v>0</v>
      </c>
      <c r="AC189" s="262">
        <v>2</v>
      </c>
      <c r="AZ189" s="262">
        <v>1</v>
      </c>
      <c r="BA189" s="262">
        <f>IF(AZ189=1,G189,0)</f>
        <v>0</v>
      </c>
      <c r="BB189" s="262">
        <f>IF(AZ189=2,G189,0)</f>
        <v>0</v>
      </c>
      <c r="BC189" s="262">
        <f>IF(AZ189=3,G189,0)</f>
        <v>0</v>
      </c>
      <c r="BD189" s="262">
        <f>IF(AZ189=4,G189,0)</f>
        <v>0</v>
      </c>
      <c r="BE189" s="262">
        <f>IF(AZ189=5,G189,0)</f>
        <v>0</v>
      </c>
      <c r="CA189" s="293">
        <v>12</v>
      </c>
      <c r="CB189" s="293">
        <v>0</v>
      </c>
    </row>
    <row r="190" spans="1:80" x14ac:dyDescent="0.2">
      <c r="A190" s="302"/>
      <c r="B190" s="309"/>
      <c r="C190" s="310" t="s">
        <v>1189</v>
      </c>
      <c r="D190" s="311"/>
      <c r="E190" s="312">
        <v>1.08</v>
      </c>
      <c r="F190" s="313"/>
      <c r="G190" s="314"/>
      <c r="H190" s="315"/>
      <c r="I190" s="307"/>
      <c r="J190" s="316"/>
      <c r="K190" s="307"/>
      <c r="M190" s="308" t="s">
        <v>1189</v>
      </c>
      <c r="O190" s="293"/>
    </row>
    <row r="191" spans="1:80" x14ac:dyDescent="0.2">
      <c r="A191" s="294">
        <v>71</v>
      </c>
      <c r="B191" s="295" t="s">
        <v>534</v>
      </c>
      <c r="C191" s="296" t="s">
        <v>1190</v>
      </c>
      <c r="D191" s="297" t="s">
        <v>165</v>
      </c>
      <c r="E191" s="298">
        <v>8.9250000000000007</v>
      </c>
      <c r="F191" s="298">
        <v>0</v>
      </c>
      <c r="G191" s="299">
        <f>E191*F191</f>
        <v>0</v>
      </c>
      <c r="H191" s="300">
        <v>0</v>
      </c>
      <c r="I191" s="301">
        <f>E191*H191</f>
        <v>0</v>
      </c>
      <c r="J191" s="300"/>
      <c r="K191" s="301">
        <f>E191*J191</f>
        <v>0</v>
      </c>
      <c r="O191" s="293">
        <v>2</v>
      </c>
      <c r="AA191" s="262">
        <v>12</v>
      </c>
      <c r="AB191" s="262">
        <v>0</v>
      </c>
      <c r="AC191" s="262">
        <v>3</v>
      </c>
      <c r="AZ191" s="262">
        <v>1</v>
      </c>
      <c r="BA191" s="262">
        <f>IF(AZ191=1,G191,0)</f>
        <v>0</v>
      </c>
      <c r="BB191" s="262">
        <f>IF(AZ191=2,G191,0)</f>
        <v>0</v>
      </c>
      <c r="BC191" s="262">
        <f>IF(AZ191=3,G191,0)</f>
        <v>0</v>
      </c>
      <c r="BD191" s="262">
        <f>IF(AZ191=4,G191,0)</f>
        <v>0</v>
      </c>
      <c r="BE191" s="262">
        <f>IF(AZ191=5,G191,0)</f>
        <v>0</v>
      </c>
      <c r="CA191" s="293">
        <v>12</v>
      </c>
      <c r="CB191" s="293">
        <v>0</v>
      </c>
    </row>
    <row r="192" spans="1:80" x14ac:dyDescent="0.2">
      <c r="A192" s="302"/>
      <c r="B192" s="309"/>
      <c r="C192" s="310" t="s">
        <v>1191</v>
      </c>
      <c r="D192" s="311"/>
      <c r="E192" s="312">
        <v>8.9250000000000007</v>
      </c>
      <c r="F192" s="313"/>
      <c r="G192" s="314"/>
      <c r="H192" s="315"/>
      <c r="I192" s="307"/>
      <c r="J192" s="316"/>
      <c r="K192" s="307"/>
      <c r="M192" s="308" t="s">
        <v>1191</v>
      </c>
      <c r="O192" s="293"/>
    </row>
    <row r="193" spans="1:80" x14ac:dyDescent="0.2">
      <c r="A193" s="294">
        <v>72</v>
      </c>
      <c r="B193" s="295" t="s">
        <v>538</v>
      </c>
      <c r="C193" s="296" t="s">
        <v>1192</v>
      </c>
      <c r="D193" s="297" t="s">
        <v>165</v>
      </c>
      <c r="E193" s="298">
        <v>2.3519999999999999</v>
      </c>
      <c r="F193" s="298">
        <v>0</v>
      </c>
      <c r="G193" s="299">
        <f>E193*F193</f>
        <v>0</v>
      </c>
      <c r="H193" s="300">
        <v>0</v>
      </c>
      <c r="I193" s="301">
        <f>E193*H193</f>
        <v>0</v>
      </c>
      <c r="J193" s="300"/>
      <c r="K193" s="301">
        <f>E193*J193</f>
        <v>0</v>
      </c>
      <c r="O193" s="293">
        <v>2</v>
      </c>
      <c r="AA193" s="262">
        <v>12</v>
      </c>
      <c r="AB193" s="262">
        <v>0</v>
      </c>
      <c r="AC193" s="262">
        <v>4</v>
      </c>
      <c r="AZ193" s="262">
        <v>1</v>
      </c>
      <c r="BA193" s="262">
        <f>IF(AZ193=1,G193,0)</f>
        <v>0</v>
      </c>
      <c r="BB193" s="262">
        <f>IF(AZ193=2,G193,0)</f>
        <v>0</v>
      </c>
      <c r="BC193" s="262">
        <f>IF(AZ193=3,G193,0)</f>
        <v>0</v>
      </c>
      <c r="BD193" s="262">
        <f>IF(AZ193=4,G193,0)</f>
        <v>0</v>
      </c>
      <c r="BE193" s="262">
        <f>IF(AZ193=5,G193,0)</f>
        <v>0</v>
      </c>
      <c r="CA193" s="293">
        <v>12</v>
      </c>
      <c r="CB193" s="293">
        <v>0</v>
      </c>
    </row>
    <row r="194" spans="1:80" x14ac:dyDescent="0.2">
      <c r="A194" s="302"/>
      <c r="B194" s="309"/>
      <c r="C194" s="310" t="s">
        <v>1193</v>
      </c>
      <c r="D194" s="311"/>
      <c r="E194" s="312">
        <v>2.3519999999999999</v>
      </c>
      <c r="F194" s="313"/>
      <c r="G194" s="314"/>
      <c r="H194" s="315"/>
      <c r="I194" s="307"/>
      <c r="J194" s="316"/>
      <c r="K194" s="307"/>
      <c r="M194" s="308" t="s">
        <v>1193</v>
      </c>
      <c r="O194" s="293"/>
    </row>
    <row r="195" spans="1:80" ht="22.5" x14ac:dyDescent="0.2">
      <c r="A195" s="294">
        <v>73</v>
      </c>
      <c r="B195" s="295" t="s">
        <v>541</v>
      </c>
      <c r="C195" s="296" t="s">
        <v>1194</v>
      </c>
      <c r="D195" s="297" t="s">
        <v>100</v>
      </c>
      <c r="E195" s="298">
        <v>1</v>
      </c>
      <c r="F195" s="298">
        <v>0</v>
      </c>
      <c r="G195" s="299">
        <f>E195*F195</f>
        <v>0</v>
      </c>
      <c r="H195" s="300">
        <v>0</v>
      </c>
      <c r="I195" s="301">
        <f>E195*H195</f>
        <v>0</v>
      </c>
      <c r="J195" s="300"/>
      <c r="K195" s="301">
        <f>E195*J195</f>
        <v>0</v>
      </c>
      <c r="O195" s="293">
        <v>2</v>
      </c>
      <c r="AA195" s="262">
        <v>12</v>
      </c>
      <c r="AB195" s="262">
        <v>0</v>
      </c>
      <c r="AC195" s="262">
        <v>5</v>
      </c>
      <c r="AZ195" s="262">
        <v>1</v>
      </c>
      <c r="BA195" s="262">
        <f>IF(AZ195=1,G195,0)</f>
        <v>0</v>
      </c>
      <c r="BB195" s="262">
        <f>IF(AZ195=2,G195,0)</f>
        <v>0</v>
      </c>
      <c r="BC195" s="262">
        <f>IF(AZ195=3,G195,0)</f>
        <v>0</v>
      </c>
      <c r="BD195" s="262">
        <f>IF(AZ195=4,G195,0)</f>
        <v>0</v>
      </c>
      <c r="BE195" s="262">
        <f>IF(AZ195=5,G195,0)</f>
        <v>0</v>
      </c>
      <c r="CA195" s="293">
        <v>12</v>
      </c>
      <c r="CB195" s="293">
        <v>0</v>
      </c>
    </row>
    <row r="196" spans="1:80" x14ac:dyDescent="0.2">
      <c r="A196" s="317"/>
      <c r="B196" s="318" t="s">
        <v>101</v>
      </c>
      <c r="C196" s="319" t="s">
        <v>526</v>
      </c>
      <c r="D196" s="320"/>
      <c r="E196" s="321"/>
      <c r="F196" s="322"/>
      <c r="G196" s="323">
        <f>SUM(G188:G195)</f>
        <v>0</v>
      </c>
      <c r="H196" s="324"/>
      <c r="I196" s="325">
        <f>SUM(I188:I195)</f>
        <v>0</v>
      </c>
      <c r="J196" s="324"/>
      <c r="K196" s="325">
        <f>SUM(K188:K195)</f>
        <v>0</v>
      </c>
      <c r="O196" s="293">
        <v>4</v>
      </c>
      <c r="BA196" s="326">
        <f>SUM(BA188:BA195)</f>
        <v>0</v>
      </c>
      <c r="BB196" s="326">
        <f>SUM(BB188:BB195)</f>
        <v>0</v>
      </c>
      <c r="BC196" s="326">
        <f>SUM(BC188:BC195)</f>
        <v>0</v>
      </c>
      <c r="BD196" s="326">
        <f>SUM(BD188:BD195)</f>
        <v>0</v>
      </c>
      <c r="BE196" s="326">
        <f>SUM(BE188:BE195)</f>
        <v>0</v>
      </c>
    </row>
    <row r="197" spans="1:80" x14ac:dyDescent="0.2">
      <c r="A197" s="283" t="s">
        <v>97</v>
      </c>
      <c r="B197" s="284" t="s">
        <v>551</v>
      </c>
      <c r="C197" s="285" t="s">
        <v>552</v>
      </c>
      <c r="D197" s="286"/>
      <c r="E197" s="287"/>
      <c r="F197" s="287"/>
      <c r="G197" s="288"/>
      <c r="H197" s="289"/>
      <c r="I197" s="290"/>
      <c r="J197" s="291"/>
      <c r="K197" s="292"/>
      <c r="O197" s="293">
        <v>1</v>
      </c>
    </row>
    <row r="198" spans="1:80" ht="22.5" x14ac:dyDescent="0.2">
      <c r="A198" s="294">
        <v>74</v>
      </c>
      <c r="B198" s="295" t="s">
        <v>554</v>
      </c>
      <c r="C198" s="296" t="s">
        <v>555</v>
      </c>
      <c r="D198" s="297" t="s">
        <v>165</v>
      </c>
      <c r="E198" s="298">
        <v>71.927000000000007</v>
      </c>
      <c r="F198" s="298">
        <v>0</v>
      </c>
      <c r="G198" s="299">
        <f>E198*F198</f>
        <v>0</v>
      </c>
      <c r="H198" s="300">
        <v>0</v>
      </c>
      <c r="I198" s="301">
        <f>E198*H198</f>
        <v>0</v>
      </c>
      <c r="J198" s="300">
        <v>0</v>
      </c>
      <c r="K198" s="301">
        <f>E198*J198</f>
        <v>0</v>
      </c>
      <c r="O198" s="293">
        <v>2</v>
      </c>
      <c r="AA198" s="262">
        <v>1</v>
      </c>
      <c r="AB198" s="262">
        <v>1</v>
      </c>
      <c r="AC198" s="262">
        <v>1</v>
      </c>
      <c r="AZ198" s="262">
        <v>1</v>
      </c>
      <c r="BA198" s="262">
        <f>IF(AZ198=1,G198,0)</f>
        <v>0</v>
      </c>
      <c r="BB198" s="262">
        <f>IF(AZ198=2,G198,0)</f>
        <v>0</v>
      </c>
      <c r="BC198" s="262">
        <f>IF(AZ198=3,G198,0)</f>
        <v>0</v>
      </c>
      <c r="BD198" s="262">
        <f>IF(AZ198=4,G198,0)</f>
        <v>0</v>
      </c>
      <c r="BE198" s="262">
        <f>IF(AZ198=5,G198,0)</f>
        <v>0</v>
      </c>
      <c r="CA198" s="293">
        <v>1</v>
      </c>
      <c r="CB198" s="293">
        <v>1</v>
      </c>
    </row>
    <row r="199" spans="1:80" x14ac:dyDescent="0.2">
      <c r="A199" s="302"/>
      <c r="B199" s="309"/>
      <c r="C199" s="310" t="s">
        <v>1195</v>
      </c>
      <c r="D199" s="311"/>
      <c r="E199" s="312">
        <v>42.517000000000003</v>
      </c>
      <c r="F199" s="313"/>
      <c r="G199" s="314"/>
      <c r="H199" s="315"/>
      <c r="I199" s="307"/>
      <c r="J199" s="316"/>
      <c r="K199" s="307"/>
      <c r="M199" s="308" t="s">
        <v>1195</v>
      </c>
      <c r="O199" s="293"/>
    </row>
    <row r="200" spans="1:80" x14ac:dyDescent="0.2">
      <c r="A200" s="302"/>
      <c r="B200" s="309"/>
      <c r="C200" s="310" t="s">
        <v>1324</v>
      </c>
      <c r="D200" s="311"/>
      <c r="E200" s="312">
        <v>20.91</v>
      </c>
      <c r="F200" s="313"/>
      <c r="G200" s="314"/>
      <c r="H200" s="315"/>
      <c r="I200" s="307"/>
      <c r="J200" s="316"/>
      <c r="K200" s="307"/>
      <c r="M200" s="308" t="s">
        <v>1324</v>
      </c>
      <c r="O200" s="293"/>
    </row>
    <row r="201" spans="1:80" x14ac:dyDescent="0.2">
      <c r="A201" s="302"/>
      <c r="B201" s="309"/>
      <c r="C201" s="310" t="s">
        <v>330</v>
      </c>
      <c r="D201" s="311"/>
      <c r="E201" s="312">
        <v>8.5</v>
      </c>
      <c r="F201" s="313"/>
      <c r="G201" s="314"/>
      <c r="H201" s="315"/>
      <c r="I201" s="307"/>
      <c r="J201" s="316"/>
      <c r="K201" s="307"/>
      <c r="M201" s="308" t="s">
        <v>330</v>
      </c>
      <c r="O201" s="293"/>
    </row>
    <row r="202" spans="1:80" ht="22.5" x14ac:dyDescent="0.2">
      <c r="A202" s="294">
        <v>75</v>
      </c>
      <c r="B202" s="295" t="s">
        <v>566</v>
      </c>
      <c r="C202" s="296" t="s">
        <v>567</v>
      </c>
      <c r="D202" s="297" t="s">
        <v>165</v>
      </c>
      <c r="E202" s="298">
        <v>71.927000000000007</v>
      </c>
      <c r="F202" s="298">
        <v>0</v>
      </c>
      <c r="G202" s="299">
        <f>E202*F202</f>
        <v>0</v>
      </c>
      <c r="H202" s="300">
        <v>0</v>
      </c>
      <c r="I202" s="301">
        <f>E202*H202</f>
        <v>0</v>
      </c>
      <c r="J202" s="300">
        <v>0</v>
      </c>
      <c r="K202" s="301">
        <f>E202*J202</f>
        <v>0</v>
      </c>
      <c r="O202" s="293">
        <v>2</v>
      </c>
      <c r="AA202" s="262">
        <v>1</v>
      </c>
      <c r="AB202" s="262">
        <v>1</v>
      </c>
      <c r="AC202" s="262">
        <v>1</v>
      </c>
      <c r="AZ202" s="262">
        <v>1</v>
      </c>
      <c r="BA202" s="262">
        <f>IF(AZ202=1,G202,0)</f>
        <v>0</v>
      </c>
      <c r="BB202" s="262">
        <f>IF(AZ202=2,G202,0)</f>
        <v>0</v>
      </c>
      <c r="BC202" s="262">
        <f>IF(AZ202=3,G202,0)</f>
        <v>0</v>
      </c>
      <c r="BD202" s="262">
        <f>IF(AZ202=4,G202,0)</f>
        <v>0</v>
      </c>
      <c r="BE202" s="262">
        <f>IF(AZ202=5,G202,0)</f>
        <v>0</v>
      </c>
      <c r="CA202" s="293">
        <v>1</v>
      </c>
      <c r="CB202" s="293">
        <v>1</v>
      </c>
    </row>
    <row r="203" spans="1:80" ht="22.5" x14ac:dyDescent="0.2">
      <c r="A203" s="294">
        <v>76</v>
      </c>
      <c r="B203" s="295" t="s">
        <v>569</v>
      </c>
      <c r="C203" s="296" t="s">
        <v>570</v>
      </c>
      <c r="D203" s="297" t="s">
        <v>165</v>
      </c>
      <c r="E203" s="298">
        <v>71.927000000000007</v>
      </c>
      <c r="F203" s="298">
        <v>0</v>
      </c>
      <c r="G203" s="299">
        <f>E203*F203</f>
        <v>0</v>
      </c>
      <c r="H203" s="300">
        <v>0</v>
      </c>
      <c r="I203" s="301">
        <f>E203*H203</f>
        <v>0</v>
      </c>
      <c r="J203" s="300">
        <v>0</v>
      </c>
      <c r="K203" s="301">
        <f>E203*J203</f>
        <v>0</v>
      </c>
      <c r="O203" s="293">
        <v>2</v>
      </c>
      <c r="AA203" s="262">
        <v>1</v>
      </c>
      <c r="AB203" s="262">
        <v>1</v>
      </c>
      <c r="AC203" s="262">
        <v>1</v>
      </c>
      <c r="AZ203" s="262">
        <v>1</v>
      </c>
      <c r="BA203" s="262">
        <f>IF(AZ203=1,G203,0)</f>
        <v>0</v>
      </c>
      <c r="BB203" s="262">
        <f>IF(AZ203=2,G203,0)</f>
        <v>0</v>
      </c>
      <c r="BC203" s="262">
        <f>IF(AZ203=3,G203,0)</f>
        <v>0</v>
      </c>
      <c r="BD203" s="262">
        <f>IF(AZ203=4,G203,0)</f>
        <v>0</v>
      </c>
      <c r="BE203" s="262">
        <f>IF(AZ203=5,G203,0)</f>
        <v>0</v>
      </c>
      <c r="CA203" s="293">
        <v>1</v>
      </c>
      <c r="CB203" s="293">
        <v>1</v>
      </c>
    </row>
    <row r="204" spans="1:80" x14ac:dyDescent="0.2">
      <c r="A204" s="294">
        <v>77</v>
      </c>
      <c r="B204" s="295" t="s">
        <v>575</v>
      </c>
      <c r="C204" s="296" t="s">
        <v>576</v>
      </c>
      <c r="D204" s="297" t="s">
        <v>165</v>
      </c>
      <c r="E204" s="298">
        <v>38</v>
      </c>
      <c r="F204" s="298">
        <v>0</v>
      </c>
      <c r="G204" s="299">
        <f>E204*F204</f>
        <v>0</v>
      </c>
      <c r="H204" s="300">
        <v>5.9199999999999999E-3</v>
      </c>
      <c r="I204" s="301">
        <f>E204*H204</f>
        <v>0.22495999999999999</v>
      </c>
      <c r="J204" s="300">
        <v>0</v>
      </c>
      <c r="K204" s="301">
        <f>E204*J204</f>
        <v>0</v>
      </c>
      <c r="O204" s="293">
        <v>2</v>
      </c>
      <c r="AA204" s="262">
        <v>1</v>
      </c>
      <c r="AB204" s="262">
        <v>1</v>
      </c>
      <c r="AC204" s="262">
        <v>1</v>
      </c>
      <c r="AZ204" s="262">
        <v>1</v>
      </c>
      <c r="BA204" s="262">
        <f>IF(AZ204=1,G204,0)</f>
        <v>0</v>
      </c>
      <c r="BB204" s="262">
        <f>IF(AZ204=2,G204,0)</f>
        <v>0</v>
      </c>
      <c r="BC204" s="262">
        <f>IF(AZ204=3,G204,0)</f>
        <v>0</v>
      </c>
      <c r="BD204" s="262">
        <f>IF(AZ204=4,G204,0)</f>
        <v>0</v>
      </c>
      <c r="BE204" s="262">
        <f>IF(AZ204=5,G204,0)</f>
        <v>0</v>
      </c>
      <c r="CA204" s="293">
        <v>1</v>
      </c>
      <c r="CB204" s="293">
        <v>1</v>
      </c>
    </row>
    <row r="205" spans="1:80" x14ac:dyDescent="0.2">
      <c r="A205" s="302"/>
      <c r="B205" s="309"/>
      <c r="C205" s="310" t="s">
        <v>1325</v>
      </c>
      <c r="D205" s="311"/>
      <c r="E205" s="312">
        <v>38</v>
      </c>
      <c r="F205" s="313"/>
      <c r="G205" s="314"/>
      <c r="H205" s="315"/>
      <c r="I205" s="307"/>
      <c r="J205" s="316"/>
      <c r="K205" s="307"/>
      <c r="M205" s="308" t="s">
        <v>1325</v>
      </c>
      <c r="O205" s="293"/>
    </row>
    <row r="206" spans="1:80" x14ac:dyDescent="0.2">
      <c r="A206" s="317"/>
      <c r="B206" s="318" t="s">
        <v>101</v>
      </c>
      <c r="C206" s="319" t="s">
        <v>553</v>
      </c>
      <c r="D206" s="320"/>
      <c r="E206" s="321"/>
      <c r="F206" s="322"/>
      <c r="G206" s="323">
        <f>SUM(G197:G205)</f>
        <v>0</v>
      </c>
      <c r="H206" s="324"/>
      <c r="I206" s="325">
        <f>SUM(I197:I205)</f>
        <v>0.22495999999999999</v>
      </c>
      <c r="J206" s="324"/>
      <c r="K206" s="325">
        <f>SUM(K197:K205)</f>
        <v>0</v>
      </c>
      <c r="O206" s="293">
        <v>4</v>
      </c>
      <c r="BA206" s="326">
        <f>SUM(BA197:BA205)</f>
        <v>0</v>
      </c>
      <c r="BB206" s="326">
        <f>SUM(BB197:BB205)</f>
        <v>0</v>
      </c>
      <c r="BC206" s="326">
        <f>SUM(BC197:BC205)</f>
        <v>0</v>
      </c>
      <c r="BD206" s="326">
        <f>SUM(BD197:BD205)</f>
        <v>0</v>
      </c>
      <c r="BE206" s="326">
        <f>SUM(BE197:BE205)</f>
        <v>0</v>
      </c>
    </row>
    <row r="207" spans="1:80" x14ac:dyDescent="0.2">
      <c r="A207" s="283" t="s">
        <v>97</v>
      </c>
      <c r="B207" s="284" t="s">
        <v>578</v>
      </c>
      <c r="C207" s="285" t="s">
        <v>579</v>
      </c>
      <c r="D207" s="286"/>
      <c r="E207" s="287"/>
      <c r="F207" s="287"/>
      <c r="G207" s="288"/>
      <c r="H207" s="289"/>
      <c r="I207" s="290"/>
      <c r="J207" s="291"/>
      <c r="K207" s="292"/>
      <c r="O207" s="293">
        <v>1</v>
      </c>
    </row>
    <row r="208" spans="1:80" x14ac:dyDescent="0.2">
      <c r="A208" s="294">
        <v>78</v>
      </c>
      <c r="B208" s="295" t="s">
        <v>581</v>
      </c>
      <c r="C208" s="296" t="s">
        <v>582</v>
      </c>
      <c r="D208" s="297" t="s">
        <v>165</v>
      </c>
      <c r="E208" s="298">
        <v>48.95</v>
      </c>
      <c r="F208" s="298">
        <v>0</v>
      </c>
      <c r="G208" s="299">
        <f>E208*F208</f>
        <v>0</v>
      </c>
      <c r="H208" s="300">
        <v>4.0000000000000003E-5</v>
      </c>
      <c r="I208" s="301">
        <f>E208*H208</f>
        <v>1.9580000000000001E-3</v>
      </c>
      <c r="J208" s="300">
        <v>0</v>
      </c>
      <c r="K208" s="301">
        <f>E208*J208</f>
        <v>0</v>
      </c>
      <c r="O208" s="293">
        <v>2</v>
      </c>
      <c r="AA208" s="262">
        <v>1</v>
      </c>
      <c r="AB208" s="262">
        <v>1</v>
      </c>
      <c r="AC208" s="262">
        <v>1</v>
      </c>
      <c r="AZ208" s="262">
        <v>1</v>
      </c>
      <c r="BA208" s="262">
        <f>IF(AZ208=1,G208,0)</f>
        <v>0</v>
      </c>
      <c r="BB208" s="262">
        <f>IF(AZ208=2,G208,0)</f>
        <v>0</v>
      </c>
      <c r="BC208" s="262">
        <f>IF(AZ208=3,G208,0)</f>
        <v>0</v>
      </c>
      <c r="BD208" s="262">
        <f>IF(AZ208=4,G208,0)</f>
        <v>0</v>
      </c>
      <c r="BE208" s="262">
        <f>IF(AZ208=5,G208,0)</f>
        <v>0</v>
      </c>
      <c r="CA208" s="293">
        <v>1</v>
      </c>
      <c r="CB208" s="293">
        <v>1</v>
      </c>
    </row>
    <row r="209" spans="1:80" x14ac:dyDescent="0.2">
      <c r="A209" s="317"/>
      <c r="B209" s="318" t="s">
        <v>101</v>
      </c>
      <c r="C209" s="319" t="s">
        <v>580</v>
      </c>
      <c r="D209" s="320"/>
      <c r="E209" s="321"/>
      <c r="F209" s="322"/>
      <c r="G209" s="323">
        <f>SUM(G207:G208)</f>
        <v>0</v>
      </c>
      <c r="H209" s="324"/>
      <c r="I209" s="325">
        <f>SUM(I207:I208)</f>
        <v>1.9580000000000001E-3</v>
      </c>
      <c r="J209" s="324"/>
      <c r="K209" s="325">
        <f>SUM(K207:K208)</f>
        <v>0</v>
      </c>
      <c r="O209" s="293">
        <v>4</v>
      </c>
      <c r="BA209" s="326">
        <f>SUM(BA207:BA208)</f>
        <v>0</v>
      </c>
      <c r="BB209" s="326">
        <f>SUM(BB207:BB208)</f>
        <v>0</v>
      </c>
      <c r="BC209" s="326">
        <f>SUM(BC207:BC208)</f>
        <v>0</v>
      </c>
      <c r="BD209" s="326">
        <f>SUM(BD207:BD208)</f>
        <v>0</v>
      </c>
      <c r="BE209" s="326">
        <f>SUM(BE207:BE208)</f>
        <v>0</v>
      </c>
    </row>
    <row r="210" spans="1:80" x14ac:dyDescent="0.2">
      <c r="A210" s="283" t="s">
        <v>97</v>
      </c>
      <c r="B210" s="284" t="s">
        <v>583</v>
      </c>
      <c r="C210" s="285" t="s">
        <v>584</v>
      </c>
      <c r="D210" s="286"/>
      <c r="E210" s="287"/>
      <c r="F210" s="287"/>
      <c r="G210" s="288"/>
      <c r="H210" s="289"/>
      <c r="I210" s="290"/>
      <c r="J210" s="291"/>
      <c r="K210" s="292"/>
      <c r="O210" s="293">
        <v>1</v>
      </c>
    </row>
    <row r="211" spans="1:80" x14ac:dyDescent="0.2">
      <c r="A211" s="294">
        <v>79</v>
      </c>
      <c r="B211" s="295" t="s">
        <v>586</v>
      </c>
      <c r="C211" s="296" t="s">
        <v>587</v>
      </c>
      <c r="D211" s="297" t="s">
        <v>200</v>
      </c>
      <c r="E211" s="298">
        <v>140.911594581</v>
      </c>
      <c r="F211" s="298">
        <v>0</v>
      </c>
      <c r="G211" s="299">
        <f>E211*F211</f>
        <v>0</v>
      </c>
      <c r="H211" s="300">
        <v>0</v>
      </c>
      <c r="I211" s="301">
        <f>E211*H211</f>
        <v>0</v>
      </c>
      <c r="J211" s="300"/>
      <c r="K211" s="301">
        <f>E211*J211</f>
        <v>0</v>
      </c>
      <c r="O211" s="293">
        <v>2</v>
      </c>
      <c r="AA211" s="262">
        <v>7</v>
      </c>
      <c r="AB211" s="262">
        <v>1</v>
      </c>
      <c r="AC211" s="262">
        <v>2</v>
      </c>
      <c r="AZ211" s="262">
        <v>1</v>
      </c>
      <c r="BA211" s="262">
        <f>IF(AZ211=1,G211,0)</f>
        <v>0</v>
      </c>
      <c r="BB211" s="262">
        <f>IF(AZ211=2,G211,0)</f>
        <v>0</v>
      </c>
      <c r="BC211" s="262">
        <f>IF(AZ211=3,G211,0)</f>
        <v>0</v>
      </c>
      <c r="BD211" s="262">
        <f>IF(AZ211=4,G211,0)</f>
        <v>0</v>
      </c>
      <c r="BE211" s="262">
        <f>IF(AZ211=5,G211,0)</f>
        <v>0</v>
      </c>
      <c r="CA211" s="293">
        <v>7</v>
      </c>
      <c r="CB211" s="293">
        <v>1</v>
      </c>
    </row>
    <row r="212" spans="1:80" x14ac:dyDescent="0.2">
      <c r="A212" s="317"/>
      <c r="B212" s="318" t="s">
        <v>101</v>
      </c>
      <c r="C212" s="319" t="s">
        <v>585</v>
      </c>
      <c r="D212" s="320"/>
      <c r="E212" s="321"/>
      <c r="F212" s="322"/>
      <c r="G212" s="323">
        <f>SUM(G210:G211)</f>
        <v>0</v>
      </c>
      <c r="H212" s="324"/>
      <c r="I212" s="325">
        <f>SUM(I210:I211)</f>
        <v>0</v>
      </c>
      <c r="J212" s="324"/>
      <c r="K212" s="325">
        <f>SUM(K210:K211)</f>
        <v>0</v>
      </c>
      <c r="O212" s="293">
        <v>4</v>
      </c>
      <c r="BA212" s="326">
        <f>SUM(BA210:BA211)</f>
        <v>0</v>
      </c>
      <c r="BB212" s="326">
        <f>SUM(BB210:BB211)</f>
        <v>0</v>
      </c>
      <c r="BC212" s="326">
        <f>SUM(BC210:BC211)</f>
        <v>0</v>
      </c>
      <c r="BD212" s="326">
        <f>SUM(BD210:BD211)</f>
        <v>0</v>
      </c>
      <c r="BE212" s="326">
        <f>SUM(BE210:BE211)</f>
        <v>0</v>
      </c>
    </row>
    <row r="213" spans="1:80" x14ac:dyDescent="0.2">
      <c r="A213" s="283" t="s">
        <v>97</v>
      </c>
      <c r="B213" s="284" t="s">
        <v>588</v>
      </c>
      <c r="C213" s="285" t="s">
        <v>589</v>
      </c>
      <c r="D213" s="286"/>
      <c r="E213" s="287"/>
      <c r="F213" s="287"/>
      <c r="G213" s="288"/>
      <c r="H213" s="289"/>
      <c r="I213" s="290"/>
      <c r="J213" s="291"/>
      <c r="K213" s="292"/>
      <c r="O213" s="293">
        <v>1</v>
      </c>
    </row>
    <row r="214" spans="1:80" ht="22.5" x14ac:dyDescent="0.2">
      <c r="A214" s="294">
        <v>80</v>
      </c>
      <c r="B214" s="295" t="s">
        <v>591</v>
      </c>
      <c r="C214" s="296" t="s">
        <v>592</v>
      </c>
      <c r="D214" s="297" t="s">
        <v>165</v>
      </c>
      <c r="E214" s="298">
        <v>45.65</v>
      </c>
      <c r="F214" s="298">
        <v>0</v>
      </c>
      <c r="G214" s="299">
        <f>E214*F214</f>
        <v>0</v>
      </c>
      <c r="H214" s="300">
        <v>3.3E-4</v>
      </c>
      <c r="I214" s="301">
        <f>E214*H214</f>
        <v>1.50645E-2</v>
      </c>
      <c r="J214" s="300">
        <v>0</v>
      </c>
      <c r="K214" s="301">
        <f>E214*J214</f>
        <v>0</v>
      </c>
      <c r="O214" s="293">
        <v>2</v>
      </c>
      <c r="AA214" s="262">
        <v>1</v>
      </c>
      <c r="AB214" s="262">
        <v>7</v>
      </c>
      <c r="AC214" s="262">
        <v>7</v>
      </c>
      <c r="AZ214" s="262">
        <v>2</v>
      </c>
      <c r="BA214" s="262">
        <f>IF(AZ214=1,G214,0)</f>
        <v>0</v>
      </c>
      <c r="BB214" s="262">
        <f>IF(AZ214=2,G214,0)</f>
        <v>0</v>
      </c>
      <c r="BC214" s="262">
        <f>IF(AZ214=3,G214,0)</f>
        <v>0</v>
      </c>
      <c r="BD214" s="262">
        <f>IF(AZ214=4,G214,0)</f>
        <v>0</v>
      </c>
      <c r="BE214" s="262">
        <f>IF(AZ214=5,G214,0)</f>
        <v>0</v>
      </c>
      <c r="CA214" s="293">
        <v>1</v>
      </c>
      <c r="CB214" s="293">
        <v>7</v>
      </c>
    </row>
    <row r="215" spans="1:80" ht="22.5" x14ac:dyDescent="0.2">
      <c r="A215" s="294">
        <v>81</v>
      </c>
      <c r="B215" s="295" t="s">
        <v>593</v>
      </c>
      <c r="C215" s="296" t="s">
        <v>594</v>
      </c>
      <c r="D215" s="297" t="s">
        <v>165</v>
      </c>
      <c r="E215" s="298">
        <v>17.614999999999998</v>
      </c>
      <c r="F215" s="298">
        <v>0</v>
      </c>
      <c r="G215" s="299">
        <f>E215*F215</f>
        <v>0</v>
      </c>
      <c r="H215" s="300">
        <v>5.1999999999999995E-4</v>
      </c>
      <c r="I215" s="301">
        <f>E215*H215</f>
        <v>9.1597999999999992E-3</v>
      </c>
      <c r="J215" s="300">
        <v>0</v>
      </c>
      <c r="K215" s="301">
        <f>E215*J215</f>
        <v>0</v>
      </c>
      <c r="O215" s="293">
        <v>2</v>
      </c>
      <c r="AA215" s="262">
        <v>1</v>
      </c>
      <c r="AB215" s="262">
        <v>7</v>
      </c>
      <c r="AC215" s="262">
        <v>7</v>
      </c>
      <c r="AZ215" s="262">
        <v>2</v>
      </c>
      <c r="BA215" s="262">
        <f>IF(AZ215=1,G215,0)</f>
        <v>0</v>
      </c>
      <c r="BB215" s="262">
        <f>IF(AZ215=2,G215,0)</f>
        <v>0</v>
      </c>
      <c r="BC215" s="262">
        <f>IF(AZ215=3,G215,0)</f>
        <v>0</v>
      </c>
      <c r="BD215" s="262">
        <f>IF(AZ215=4,G215,0)</f>
        <v>0</v>
      </c>
      <c r="BE215" s="262">
        <f>IF(AZ215=5,G215,0)</f>
        <v>0</v>
      </c>
      <c r="CA215" s="293">
        <v>1</v>
      </c>
      <c r="CB215" s="293">
        <v>7</v>
      </c>
    </row>
    <row r="216" spans="1:80" x14ac:dyDescent="0.2">
      <c r="A216" s="302"/>
      <c r="B216" s="309"/>
      <c r="C216" s="310" t="s">
        <v>1198</v>
      </c>
      <c r="D216" s="311"/>
      <c r="E216" s="312">
        <v>17.614999999999998</v>
      </c>
      <c r="F216" s="313"/>
      <c r="G216" s="314"/>
      <c r="H216" s="315"/>
      <c r="I216" s="307"/>
      <c r="J216" s="316"/>
      <c r="K216" s="307"/>
      <c r="M216" s="308" t="s">
        <v>1198</v>
      </c>
      <c r="O216" s="293"/>
    </row>
    <row r="217" spans="1:80" ht="22.5" x14ac:dyDescent="0.2">
      <c r="A217" s="294">
        <v>82</v>
      </c>
      <c r="B217" s="295" t="s">
        <v>597</v>
      </c>
      <c r="C217" s="296" t="s">
        <v>598</v>
      </c>
      <c r="D217" s="297" t="s">
        <v>165</v>
      </c>
      <c r="E217" s="298">
        <v>45.65</v>
      </c>
      <c r="F217" s="298">
        <v>0</v>
      </c>
      <c r="G217" s="299">
        <f>E217*F217</f>
        <v>0</v>
      </c>
      <c r="H217" s="300">
        <v>4.0999999999999999E-4</v>
      </c>
      <c r="I217" s="301">
        <f>E217*H217</f>
        <v>1.87165E-2</v>
      </c>
      <c r="J217" s="300">
        <v>0</v>
      </c>
      <c r="K217" s="301">
        <f>E217*J217</f>
        <v>0</v>
      </c>
      <c r="O217" s="293">
        <v>2</v>
      </c>
      <c r="AA217" s="262">
        <v>1</v>
      </c>
      <c r="AB217" s="262">
        <v>7</v>
      </c>
      <c r="AC217" s="262">
        <v>7</v>
      </c>
      <c r="AZ217" s="262">
        <v>2</v>
      </c>
      <c r="BA217" s="262">
        <f>IF(AZ217=1,G217,0)</f>
        <v>0</v>
      </c>
      <c r="BB217" s="262">
        <f>IF(AZ217=2,G217,0)</f>
        <v>0</v>
      </c>
      <c r="BC217" s="262">
        <f>IF(AZ217=3,G217,0)</f>
        <v>0</v>
      </c>
      <c r="BD217" s="262">
        <f>IF(AZ217=4,G217,0)</f>
        <v>0</v>
      </c>
      <c r="BE217" s="262">
        <f>IF(AZ217=5,G217,0)</f>
        <v>0</v>
      </c>
      <c r="CA217" s="293">
        <v>1</v>
      </c>
      <c r="CB217" s="293">
        <v>7</v>
      </c>
    </row>
    <row r="218" spans="1:80" ht="22.5" x14ac:dyDescent="0.2">
      <c r="A218" s="294">
        <v>83</v>
      </c>
      <c r="B218" s="295" t="s">
        <v>599</v>
      </c>
      <c r="C218" s="296" t="s">
        <v>600</v>
      </c>
      <c r="D218" s="297" t="s">
        <v>165</v>
      </c>
      <c r="E218" s="298">
        <v>17.614999999999998</v>
      </c>
      <c r="F218" s="298">
        <v>0</v>
      </c>
      <c r="G218" s="299">
        <f>E218*F218</f>
        <v>0</v>
      </c>
      <c r="H218" s="300">
        <v>5.8E-4</v>
      </c>
      <c r="I218" s="301">
        <f>E218*H218</f>
        <v>1.0216699999999999E-2</v>
      </c>
      <c r="J218" s="300">
        <v>0</v>
      </c>
      <c r="K218" s="301">
        <f>E218*J218</f>
        <v>0</v>
      </c>
      <c r="O218" s="293">
        <v>2</v>
      </c>
      <c r="AA218" s="262">
        <v>1</v>
      </c>
      <c r="AB218" s="262">
        <v>7</v>
      </c>
      <c r="AC218" s="262">
        <v>7</v>
      </c>
      <c r="AZ218" s="262">
        <v>2</v>
      </c>
      <c r="BA218" s="262">
        <f>IF(AZ218=1,G218,0)</f>
        <v>0</v>
      </c>
      <c r="BB218" s="262">
        <f>IF(AZ218=2,G218,0)</f>
        <v>0</v>
      </c>
      <c r="BC218" s="262">
        <f>IF(AZ218=3,G218,0)</f>
        <v>0</v>
      </c>
      <c r="BD218" s="262">
        <f>IF(AZ218=4,G218,0)</f>
        <v>0</v>
      </c>
      <c r="BE218" s="262">
        <f>IF(AZ218=5,G218,0)</f>
        <v>0</v>
      </c>
      <c r="CA218" s="293">
        <v>1</v>
      </c>
      <c r="CB218" s="293">
        <v>7</v>
      </c>
    </row>
    <row r="219" spans="1:80" x14ac:dyDescent="0.2">
      <c r="A219" s="294">
        <v>84</v>
      </c>
      <c r="B219" s="295" t="s">
        <v>601</v>
      </c>
      <c r="C219" s="296" t="s">
        <v>602</v>
      </c>
      <c r="D219" s="297" t="s">
        <v>165</v>
      </c>
      <c r="E219" s="298">
        <v>6.5</v>
      </c>
      <c r="F219" s="298">
        <v>0</v>
      </c>
      <c r="G219" s="299">
        <f>E219*F219</f>
        <v>0</v>
      </c>
      <c r="H219" s="300">
        <v>3.6800000000000001E-3</v>
      </c>
      <c r="I219" s="301">
        <f>E219*H219</f>
        <v>2.392E-2</v>
      </c>
      <c r="J219" s="300">
        <v>0</v>
      </c>
      <c r="K219" s="301">
        <f>E219*J219</f>
        <v>0</v>
      </c>
      <c r="O219" s="293">
        <v>2</v>
      </c>
      <c r="AA219" s="262">
        <v>1</v>
      </c>
      <c r="AB219" s="262">
        <v>7</v>
      </c>
      <c r="AC219" s="262">
        <v>7</v>
      </c>
      <c r="AZ219" s="262">
        <v>2</v>
      </c>
      <c r="BA219" s="262">
        <f>IF(AZ219=1,G219,0)</f>
        <v>0</v>
      </c>
      <c r="BB219" s="262">
        <f>IF(AZ219=2,G219,0)</f>
        <v>0</v>
      </c>
      <c r="BC219" s="262">
        <f>IF(AZ219=3,G219,0)</f>
        <v>0</v>
      </c>
      <c r="BD219" s="262">
        <f>IF(AZ219=4,G219,0)</f>
        <v>0</v>
      </c>
      <c r="BE219" s="262">
        <f>IF(AZ219=5,G219,0)</f>
        <v>0</v>
      </c>
      <c r="CA219" s="293">
        <v>1</v>
      </c>
      <c r="CB219" s="293">
        <v>7</v>
      </c>
    </row>
    <row r="220" spans="1:80" x14ac:dyDescent="0.2">
      <c r="A220" s="302"/>
      <c r="B220" s="309"/>
      <c r="C220" s="310" t="s">
        <v>1199</v>
      </c>
      <c r="D220" s="311"/>
      <c r="E220" s="312">
        <v>2.9</v>
      </c>
      <c r="F220" s="313"/>
      <c r="G220" s="314"/>
      <c r="H220" s="315"/>
      <c r="I220" s="307"/>
      <c r="J220" s="316"/>
      <c r="K220" s="307"/>
      <c r="M220" s="308" t="s">
        <v>1199</v>
      </c>
      <c r="O220" s="293"/>
    </row>
    <row r="221" spans="1:80" x14ac:dyDescent="0.2">
      <c r="A221" s="302"/>
      <c r="B221" s="309"/>
      <c r="C221" s="310" t="s">
        <v>1200</v>
      </c>
      <c r="D221" s="311"/>
      <c r="E221" s="312">
        <v>3.6</v>
      </c>
      <c r="F221" s="313"/>
      <c r="G221" s="314"/>
      <c r="H221" s="315"/>
      <c r="I221" s="307"/>
      <c r="J221" s="316"/>
      <c r="K221" s="307"/>
      <c r="M221" s="308" t="s">
        <v>1200</v>
      </c>
      <c r="O221" s="293"/>
    </row>
    <row r="222" spans="1:80" ht="22.5" x14ac:dyDescent="0.2">
      <c r="A222" s="294">
        <v>85</v>
      </c>
      <c r="B222" s="295" t="s">
        <v>605</v>
      </c>
      <c r="C222" s="296" t="s">
        <v>606</v>
      </c>
      <c r="D222" s="297" t="s">
        <v>165</v>
      </c>
      <c r="E222" s="298">
        <v>18.004999999999999</v>
      </c>
      <c r="F222" s="298">
        <v>0</v>
      </c>
      <c r="G222" s="299">
        <f>E222*F222</f>
        <v>0</v>
      </c>
      <c r="H222" s="300">
        <v>7.1000000000000002E-4</v>
      </c>
      <c r="I222" s="301">
        <f>E222*H222</f>
        <v>1.2783549999999999E-2</v>
      </c>
      <c r="J222" s="300">
        <v>0</v>
      </c>
      <c r="K222" s="301">
        <f>E222*J222</f>
        <v>0</v>
      </c>
      <c r="O222" s="293">
        <v>2</v>
      </c>
      <c r="AA222" s="262">
        <v>1</v>
      </c>
      <c r="AB222" s="262">
        <v>7</v>
      </c>
      <c r="AC222" s="262">
        <v>7</v>
      </c>
      <c r="AZ222" s="262">
        <v>2</v>
      </c>
      <c r="BA222" s="262">
        <f>IF(AZ222=1,G222,0)</f>
        <v>0</v>
      </c>
      <c r="BB222" s="262">
        <f>IF(AZ222=2,G222,0)</f>
        <v>0</v>
      </c>
      <c r="BC222" s="262">
        <f>IF(AZ222=3,G222,0)</f>
        <v>0</v>
      </c>
      <c r="BD222" s="262">
        <f>IF(AZ222=4,G222,0)</f>
        <v>0</v>
      </c>
      <c r="BE222" s="262">
        <f>IF(AZ222=5,G222,0)</f>
        <v>0</v>
      </c>
      <c r="CA222" s="293">
        <v>1</v>
      </c>
      <c r="CB222" s="293">
        <v>7</v>
      </c>
    </row>
    <row r="223" spans="1:80" x14ac:dyDescent="0.2">
      <c r="A223" s="302"/>
      <c r="B223" s="309"/>
      <c r="C223" s="310" t="s">
        <v>1201</v>
      </c>
      <c r="D223" s="311"/>
      <c r="E223" s="312">
        <v>18.004999999999999</v>
      </c>
      <c r="F223" s="313"/>
      <c r="G223" s="314"/>
      <c r="H223" s="315"/>
      <c r="I223" s="307"/>
      <c r="J223" s="316"/>
      <c r="K223" s="307"/>
      <c r="M223" s="308" t="s">
        <v>1201</v>
      </c>
      <c r="O223" s="293"/>
    </row>
    <row r="224" spans="1:80" x14ac:dyDescent="0.2">
      <c r="A224" s="294">
        <v>86</v>
      </c>
      <c r="B224" s="295" t="s">
        <v>610</v>
      </c>
      <c r="C224" s="296" t="s">
        <v>611</v>
      </c>
      <c r="D224" s="297" t="s">
        <v>165</v>
      </c>
      <c r="E224" s="298">
        <v>73.635499999999993</v>
      </c>
      <c r="F224" s="298">
        <v>0</v>
      </c>
      <c r="G224" s="299">
        <f>E224*F224</f>
        <v>0</v>
      </c>
      <c r="H224" s="300">
        <v>4.4000000000000003E-3</v>
      </c>
      <c r="I224" s="301">
        <f>E224*H224</f>
        <v>0.32399620000000001</v>
      </c>
      <c r="J224" s="300"/>
      <c r="K224" s="301">
        <f>E224*J224</f>
        <v>0</v>
      </c>
      <c r="O224" s="293">
        <v>2</v>
      </c>
      <c r="AA224" s="262">
        <v>3</v>
      </c>
      <c r="AB224" s="262">
        <v>7</v>
      </c>
      <c r="AC224" s="262">
        <v>62832134</v>
      </c>
      <c r="AZ224" s="262">
        <v>2</v>
      </c>
      <c r="BA224" s="262">
        <f>IF(AZ224=1,G224,0)</f>
        <v>0</v>
      </c>
      <c r="BB224" s="262">
        <f>IF(AZ224=2,G224,0)</f>
        <v>0</v>
      </c>
      <c r="BC224" s="262">
        <f>IF(AZ224=3,G224,0)</f>
        <v>0</v>
      </c>
      <c r="BD224" s="262">
        <f>IF(AZ224=4,G224,0)</f>
        <v>0</v>
      </c>
      <c r="BE224" s="262">
        <f>IF(AZ224=5,G224,0)</f>
        <v>0</v>
      </c>
      <c r="CA224" s="293">
        <v>3</v>
      </c>
      <c r="CB224" s="293">
        <v>7</v>
      </c>
    </row>
    <row r="225" spans="1:80" x14ac:dyDescent="0.2">
      <c r="A225" s="302"/>
      <c r="B225" s="309"/>
      <c r="C225" s="310" t="s">
        <v>1202</v>
      </c>
      <c r="D225" s="311"/>
      <c r="E225" s="312">
        <v>52.497500000000002</v>
      </c>
      <c r="F225" s="313"/>
      <c r="G225" s="314"/>
      <c r="H225" s="315"/>
      <c r="I225" s="307"/>
      <c r="J225" s="316"/>
      <c r="K225" s="307"/>
      <c r="M225" s="308" t="s">
        <v>1202</v>
      </c>
      <c r="O225" s="293"/>
    </row>
    <row r="226" spans="1:80" x14ac:dyDescent="0.2">
      <c r="A226" s="302"/>
      <c r="B226" s="309"/>
      <c r="C226" s="310" t="s">
        <v>1203</v>
      </c>
      <c r="D226" s="311"/>
      <c r="E226" s="312">
        <v>21.138000000000002</v>
      </c>
      <c r="F226" s="313"/>
      <c r="G226" s="314"/>
      <c r="H226" s="315"/>
      <c r="I226" s="307"/>
      <c r="J226" s="316"/>
      <c r="K226" s="307"/>
      <c r="M226" s="308" t="s">
        <v>1203</v>
      </c>
      <c r="O226" s="293"/>
    </row>
    <row r="227" spans="1:80" x14ac:dyDescent="0.2">
      <c r="A227" s="294">
        <v>87</v>
      </c>
      <c r="B227" s="295" t="s">
        <v>614</v>
      </c>
      <c r="C227" s="296" t="s">
        <v>615</v>
      </c>
      <c r="D227" s="297" t="s">
        <v>200</v>
      </c>
      <c r="E227" s="298">
        <v>0.41385725000000001</v>
      </c>
      <c r="F227" s="298">
        <v>0</v>
      </c>
      <c r="G227" s="299">
        <f>E227*F227</f>
        <v>0</v>
      </c>
      <c r="H227" s="300">
        <v>0</v>
      </c>
      <c r="I227" s="301">
        <f>E227*H227</f>
        <v>0</v>
      </c>
      <c r="J227" s="300"/>
      <c r="K227" s="301">
        <f>E227*J227</f>
        <v>0</v>
      </c>
      <c r="O227" s="293">
        <v>2</v>
      </c>
      <c r="AA227" s="262">
        <v>7</v>
      </c>
      <c r="AB227" s="262">
        <v>1001</v>
      </c>
      <c r="AC227" s="262">
        <v>5</v>
      </c>
      <c r="AZ227" s="262">
        <v>2</v>
      </c>
      <c r="BA227" s="262">
        <f>IF(AZ227=1,G227,0)</f>
        <v>0</v>
      </c>
      <c r="BB227" s="262">
        <f>IF(AZ227=2,G227,0)</f>
        <v>0</v>
      </c>
      <c r="BC227" s="262">
        <f>IF(AZ227=3,G227,0)</f>
        <v>0</v>
      </c>
      <c r="BD227" s="262">
        <f>IF(AZ227=4,G227,0)</f>
        <v>0</v>
      </c>
      <c r="BE227" s="262">
        <f>IF(AZ227=5,G227,0)</f>
        <v>0</v>
      </c>
      <c r="CA227" s="293">
        <v>7</v>
      </c>
      <c r="CB227" s="293">
        <v>1001</v>
      </c>
    </row>
    <row r="228" spans="1:80" x14ac:dyDescent="0.2">
      <c r="A228" s="317"/>
      <c r="B228" s="318" t="s">
        <v>101</v>
      </c>
      <c r="C228" s="319" t="s">
        <v>590</v>
      </c>
      <c r="D228" s="320"/>
      <c r="E228" s="321"/>
      <c r="F228" s="322"/>
      <c r="G228" s="323">
        <f>SUM(G213:G227)</f>
        <v>0</v>
      </c>
      <c r="H228" s="324"/>
      <c r="I228" s="325">
        <f>SUM(I213:I227)</f>
        <v>0.41385725000000001</v>
      </c>
      <c r="J228" s="324"/>
      <c r="K228" s="325">
        <f>SUM(K213:K227)</f>
        <v>0</v>
      </c>
      <c r="O228" s="293">
        <v>4</v>
      </c>
      <c r="BA228" s="326">
        <f>SUM(BA213:BA227)</f>
        <v>0</v>
      </c>
      <c r="BB228" s="326">
        <f>SUM(BB213:BB227)</f>
        <v>0</v>
      </c>
      <c r="BC228" s="326">
        <f>SUM(BC213:BC227)</f>
        <v>0</v>
      </c>
      <c r="BD228" s="326">
        <f>SUM(BD213:BD227)</f>
        <v>0</v>
      </c>
      <c r="BE228" s="326">
        <f>SUM(BE213:BE227)</f>
        <v>0</v>
      </c>
    </row>
    <row r="229" spans="1:80" x14ac:dyDescent="0.2">
      <c r="A229" s="283" t="s">
        <v>97</v>
      </c>
      <c r="B229" s="284" t="s">
        <v>679</v>
      </c>
      <c r="C229" s="285" t="s">
        <v>680</v>
      </c>
      <c r="D229" s="286"/>
      <c r="E229" s="287"/>
      <c r="F229" s="287"/>
      <c r="G229" s="288"/>
      <c r="H229" s="289"/>
      <c r="I229" s="290"/>
      <c r="J229" s="291"/>
      <c r="K229" s="292"/>
      <c r="O229" s="293">
        <v>1</v>
      </c>
    </row>
    <row r="230" spans="1:80" ht="22.5" x14ac:dyDescent="0.2">
      <c r="A230" s="294">
        <v>88</v>
      </c>
      <c r="B230" s="295" t="s">
        <v>682</v>
      </c>
      <c r="C230" s="296" t="s">
        <v>683</v>
      </c>
      <c r="D230" s="297" t="s">
        <v>165</v>
      </c>
      <c r="E230" s="298">
        <v>46.692100000000003</v>
      </c>
      <c r="F230" s="298">
        <v>0</v>
      </c>
      <c r="G230" s="299">
        <f>E230*F230</f>
        <v>0</v>
      </c>
      <c r="H230" s="300">
        <v>2.3000000000000001E-4</v>
      </c>
      <c r="I230" s="301">
        <f>E230*H230</f>
        <v>1.0739183000000001E-2</v>
      </c>
      <c r="J230" s="300">
        <v>0</v>
      </c>
      <c r="K230" s="301">
        <f>E230*J230</f>
        <v>0</v>
      </c>
      <c r="O230" s="293">
        <v>2</v>
      </c>
      <c r="AA230" s="262">
        <v>1</v>
      </c>
      <c r="AB230" s="262">
        <v>7</v>
      </c>
      <c r="AC230" s="262">
        <v>7</v>
      </c>
      <c r="AZ230" s="262">
        <v>2</v>
      </c>
      <c r="BA230" s="262">
        <f>IF(AZ230=1,G230,0)</f>
        <v>0</v>
      </c>
      <c r="BB230" s="262">
        <f>IF(AZ230=2,G230,0)</f>
        <v>0</v>
      </c>
      <c r="BC230" s="262">
        <f>IF(AZ230=3,G230,0)</f>
        <v>0</v>
      </c>
      <c r="BD230" s="262">
        <f>IF(AZ230=4,G230,0)</f>
        <v>0</v>
      </c>
      <c r="BE230" s="262">
        <f>IF(AZ230=5,G230,0)</f>
        <v>0</v>
      </c>
      <c r="CA230" s="293">
        <v>1</v>
      </c>
      <c r="CB230" s="293">
        <v>7</v>
      </c>
    </row>
    <row r="231" spans="1:80" x14ac:dyDescent="0.2">
      <c r="A231" s="302"/>
      <c r="B231" s="309"/>
      <c r="C231" s="310" t="s">
        <v>1204</v>
      </c>
      <c r="D231" s="311"/>
      <c r="E231" s="312">
        <v>46.692100000000003</v>
      </c>
      <c r="F231" s="313"/>
      <c r="G231" s="314"/>
      <c r="H231" s="315"/>
      <c r="I231" s="307"/>
      <c r="J231" s="316"/>
      <c r="K231" s="307"/>
      <c r="M231" s="308" t="s">
        <v>1204</v>
      </c>
      <c r="O231" s="293"/>
    </row>
    <row r="232" spans="1:80" ht="22.5" x14ac:dyDescent="0.2">
      <c r="A232" s="294">
        <v>89</v>
      </c>
      <c r="B232" s="295" t="s">
        <v>687</v>
      </c>
      <c r="C232" s="296" t="s">
        <v>688</v>
      </c>
      <c r="D232" s="297" t="s">
        <v>165</v>
      </c>
      <c r="E232" s="298">
        <v>46.692100000000003</v>
      </c>
      <c r="F232" s="298">
        <v>0</v>
      </c>
      <c r="G232" s="299">
        <f>E232*F232</f>
        <v>0</v>
      </c>
      <c r="H232" s="300">
        <v>2.3000000000000001E-4</v>
      </c>
      <c r="I232" s="301">
        <f>E232*H232</f>
        <v>1.0739183000000001E-2</v>
      </c>
      <c r="J232" s="300">
        <v>0</v>
      </c>
      <c r="K232" s="301">
        <f>E232*J232</f>
        <v>0</v>
      </c>
      <c r="O232" s="293">
        <v>2</v>
      </c>
      <c r="AA232" s="262">
        <v>1</v>
      </c>
      <c r="AB232" s="262">
        <v>7</v>
      </c>
      <c r="AC232" s="262">
        <v>7</v>
      </c>
      <c r="AZ232" s="262">
        <v>2</v>
      </c>
      <c r="BA232" s="262">
        <f>IF(AZ232=1,G232,0)</f>
        <v>0</v>
      </c>
      <c r="BB232" s="262">
        <f>IF(AZ232=2,G232,0)</f>
        <v>0</v>
      </c>
      <c r="BC232" s="262">
        <f>IF(AZ232=3,G232,0)</f>
        <v>0</v>
      </c>
      <c r="BD232" s="262">
        <f>IF(AZ232=4,G232,0)</f>
        <v>0</v>
      </c>
      <c r="BE232" s="262">
        <f>IF(AZ232=5,G232,0)</f>
        <v>0</v>
      </c>
      <c r="CA232" s="293">
        <v>1</v>
      </c>
      <c r="CB232" s="293">
        <v>7</v>
      </c>
    </row>
    <row r="233" spans="1:80" x14ac:dyDescent="0.2">
      <c r="A233" s="302"/>
      <c r="B233" s="309"/>
      <c r="C233" s="310" t="s">
        <v>1204</v>
      </c>
      <c r="D233" s="311"/>
      <c r="E233" s="312">
        <v>46.692100000000003</v>
      </c>
      <c r="F233" s="313"/>
      <c r="G233" s="314"/>
      <c r="H233" s="315"/>
      <c r="I233" s="307"/>
      <c r="J233" s="316"/>
      <c r="K233" s="307"/>
      <c r="M233" s="308" t="s">
        <v>1204</v>
      </c>
      <c r="O233" s="293"/>
    </row>
    <row r="234" spans="1:80" ht="22.5" x14ac:dyDescent="0.2">
      <c r="A234" s="294">
        <v>90</v>
      </c>
      <c r="B234" s="295" t="s">
        <v>690</v>
      </c>
      <c r="C234" s="296" t="s">
        <v>691</v>
      </c>
      <c r="D234" s="297" t="s">
        <v>165</v>
      </c>
      <c r="E234" s="298">
        <v>42.997500000000002</v>
      </c>
      <c r="F234" s="298">
        <v>0</v>
      </c>
      <c r="G234" s="299">
        <f>E234*F234</f>
        <v>0</v>
      </c>
      <c r="H234" s="300">
        <v>2.0000000000000001E-4</v>
      </c>
      <c r="I234" s="301">
        <f>E234*H234</f>
        <v>8.5995000000000012E-3</v>
      </c>
      <c r="J234" s="300">
        <v>0</v>
      </c>
      <c r="K234" s="301">
        <f>E234*J234</f>
        <v>0</v>
      </c>
      <c r="O234" s="293">
        <v>2</v>
      </c>
      <c r="AA234" s="262">
        <v>1</v>
      </c>
      <c r="AB234" s="262">
        <v>7</v>
      </c>
      <c r="AC234" s="262">
        <v>7</v>
      </c>
      <c r="AZ234" s="262">
        <v>2</v>
      </c>
      <c r="BA234" s="262">
        <f>IF(AZ234=1,G234,0)</f>
        <v>0</v>
      </c>
      <c r="BB234" s="262">
        <f>IF(AZ234=2,G234,0)</f>
        <v>0</v>
      </c>
      <c r="BC234" s="262">
        <f>IF(AZ234=3,G234,0)</f>
        <v>0</v>
      </c>
      <c r="BD234" s="262">
        <f>IF(AZ234=4,G234,0)</f>
        <v>0</v>
      </c>
      <c r="BE234" s="262">
        <f>IF(AZ234=5,G234,0)</f>
        <v>0</v>
      </c>
      <c r="CA234" s="293">
        <v>1</v>
      </c>
      <c r="CB234" s="293">
        <v>7</v>
      </c>
    </row>
    <row r="235" spans="1:80" x14ac:dyDescent="0.2">
      <c r="A235" s="302"/>
      <c r="B235" s="309"/>
      <c r="C235" s="310" t="s">
        <v>1205</v>
      </c>
      <c r="D235" s="311"/>
      <c r="E235" s="312">
        <v>42.997500000000002</v>
      </c>
      <c r="F235" s="313"/>
      <c r="G235" s="314"/>
      <c r="H235" s="315"/>
      <c r="I235" s="307"/>
      <c r="J235" s="316"/>
      <c r="K235" s="307"/>
      <c r="M235" s="308" t="s">
        <v>1205</v>
      </c>
      <c r="O235" s="293"/>
    </row>
    <row r="236" spans="1:80" ht="22.5" x14ac:dyDescent="0.2">
      <c r="A236" s="294">
        <v>91</v>
      </c>
      <c r="B236" s="295" t="s">
        <v>696</v>
      </c>
      <c r="C236" s="296" t="s">
        <v>697</v>
      </c>
      <c r="D236" s="297" t="s">
        <v>165</v>
      </c>
      <c r="E236" s="298">
        <v>38</v>
      </c>
      <c r="F236" s="298">
        <v>0</v>
      </c>
      <c r="G236" s="299">
        <f>E236*F236</f>
        <v>0</v>
      </c>
      <c r="H236" s="300">
        <v>0</v>
      </c>
      <c r="I236" s="301">
        <f>E236*H236</f>
        <v>0</v>
      </c>
      <c r="J236" s="300">
        <v>0</v>
      </c>
      <c r="K236" s="301">
        <f>E236*J236</f>
        <v>0</v>
      </c>
      <c r="O236" s="293">
        <v>2</v>
      </c>
      <c r="AA236" s="262">
        <v>1</v>
      </c>
      <c r="AB236" s="262">
        <v>7</v>
      </c>
      <c r="AC236" s="262">
        <v>7</v>
      </c>
      <c r="AZ236" s="262">
        <v>2</v>
      </c>
      <c r="BA236" s="262">
        <f>IF(AZ236=1,G236,0)</f>
        <v>0</v>
      </c>
      <c r="BB236" s="262">
        <f>IF(AZ236=2,G236,0)</f>
        <v>0</v>
      </c>
      <c r="BC236" s="262">
        <f>IF(AZ236=3,G236,0)</f>
        <v>0</v>
      </c>
      <c r="BD236" s="262">
        <f>IF(AZ236=4,G236,0)</f>
        <v>0</v>
      </c>
      <c r="BE236" s="262">
        <f>IF(AZ236=5,G236,0)</f>
        <v>0</v>
      </c>
      <c r="CA236" s="293">
        <v>1</v>
      </c>
      <c r="CB236" s="293">
        <v>7</v>
      </c>
    </row>
    <row r="237" spans="1:80" x14ac:dyDescent="0.2">
      <c r="A237" s="302"/>
      <c r="B237" s="309"/>
      <c r="C237" s="310" t="s">
        <v>1325</v>
      </c>
      <c r="D237" s="311"/>
      <c r="E237" s="312">
        <v>38</v>
      </c>
      <c r="F237" s="313"/>
      <c r="G237" s="314"/>
      <c r="H237" s="315"/>
      <c r="I237" s="307"/>
      <c r="J237" s="316"/>
      <c r="K237" s="307"/>
      <c r="M237" s="308" t="s">
        <v>1325</v>
      </c>
      <c r="O237" s="293"/>
    </row>
    <row r="238" spans="1:80" x14ac:dyDescent="0.2">
      <c r="A238" s="294">
        <v>92</v>
      </c>
      <c r="B238" s="295" t="s">
        <v>699</v>
      </c>
      <c r="C238" s="296" t="s">
        <v>700</v>
      </c>
      <c r="D238" s="297" t="s">
        <v>165</v>
      </c>
      <c r="E238" s="298">
        <v>32.200000000000003</v>
      </c>
      <c r="F238" s="298">
        <v>0</v>
      </c>
      <c r="G238" s="299">
        <f>E238*F238</f>
        <v>0</v>
      </c>
      <c r="H238" s="300">
        <v>2.3000000000000001E-4</v>
      </c>
      <c r="I238" s="301">
        <f>E238*H238</f>
        <v>7.4060000000000011E-3</v>
      </c>
      <c r="J238" s="300">
        <v>0</v>
      </c>
      <c r="K238" s="301">
        <f>E238*J238</f>
        <v>0</v>
      </c>
      <c r="O238" s="293">
        <v>2</v>
      </c>
      <c r="AA238" s="262">
        <v>1</v>
      </c>
      <c r="AB238" s="262">
        <v>7</v>
      </c>
      <c r="AC238" s="262">
        <v>7</v>
      </c>
      <c r="AZ238" s="262">
        <v>2</v>
      </c>
      <c r="BA238" s="262">
        <f>IF(AZ238=1,G238,0)</f>
        <v>0</v>
      </c>
      <c r="BB238" s="262">
        <f>IF(AZ238=2,G238,0)</f>
        <v>0</v>
      </c>
      <c r="BC238" s="262">
        <f>IF(AZ238=3,G238,0)</f>
        <v>0</v>
      </c>
      <c r="BD238" s="262">
        <f>IF(AZ238=4,G238,0)</f>
        <v>0</v>
      </c>
      <c r="BE238" s="262">
        <f>IF(AZ238=5,G238,0)</f>
        <v>0</v>
      </c>
      <c r="CA238" s="293">
        <v>1</v>
      </c>
      <c r="CB238" s="293">
        <v>7</v>
      </c>
    </row>
    <row r="239" spans="1:80" x14ac:dyDescent="0.2">
      <c r="A239" s="302"/>
      <c r="B239" s="309"/>
      <c r="C239" s="310" t="s">
        <v>1326</v>
      </c>
      <c r="D239" s="311"/>
      <c r="E239" s="312">
        <v>32.200000000000003</v>
      </c>
      <c r="F239" s="313"/>
      <c r="G239" s="314"/>
      <c r="H239" s="315"/>
      <c r="I239" s="307"/>
      <c r="J239" s="316"/>
      <c r="K239" s="307"/>
      <c r="M239" s="308" t="s">
        <v>1326</v>
      </c>
      <c r="O239" s="293"/>
    </row>
    <row r="240" spans="1:80" x14ac:dyDescent="0.2">
      <c r="A240" s="294">
        <v>93</v>
      </c>
      <c r="B240" s="295" t="s">
        <v>720</v>
      </c>
      <c r="C240" s="296" t="s">
        <v>721</v>
      </c>
      <c r="D240" s="297" t="s">
        <v>165</v>
      </c>
      <c r="E240" s="298">
        <v>38</v>
      </c>
      <c r="F240" s="298">
        <v>0</v>
      </c>
      <c r="G240" s="299">
        <f>E240*F240</f>
        <v>0</v>
      </c>
      <c r="H240" s="300">
        <v>1.0000000000000001E-5</v>
      </c>
      <c r="I240" s="301">
        <f>E240*H240</f>
        <v>3.8000000000000002E-4</v>
      </c>
      <c r="J240" s="300">
        <v>0</v>
      </c>
      <c r="K240" s="301">
        <f>E240*J240</f>
        <v>0</v>
      </c>
      <c r="O240" s="293">
        <v>2</v>
      </c>
      <c r="AA240" s="262">
        <v>1</v>
      </c>
      <c r="AB240" s="262">
        <v>7</v>
      </c>
      <c r="AC240" s="262">
        <v>7</v>
      </c>
      <c r="AZ240" s="262">
        <v>2</v>
      </c>
      <c r="BA240" s="262">
        <f>IF(AZ240=1,G240,0)</f>
        <v>0</v>
      </c>
      <c r="BB240" s="262">
        <f>IF(AZ240=2,G240,0)</f>
        <v>0</v>
      </c>
      <c r="BC240" s="262">
        <f>IF(AZ240=3,G240,0)</f>
        <v>0</v>
      </c>
      <c r="BD240" s="262">
        <f>IF(AZ240=4,G240,0)</f>
        <v>0</v>
      </c>
      <c r="BE240" s="262">
        <f>IF(AZ240=5,G240,0)</f>
        <v>0</v>
      </c>
      <c r="CA240" s="293">
        <v>1</v>
      </c>
      <c r="CB240" s="293">
        <v>7</v>
      </c>
    </row>
    <row r="241" spans="1:80" x14ac:dyDescent="0.2">
      <c r="A241" s="302"/>
      <c r="B241" s="309"/>
      <c r="C241" s="310" t="s">
        <v>1325</v>
      </c>
      <c r="D241" s="311"/>
      <c r="E241" s="312">
        <v>38</v>
      </c>
      <c r="F241" s="313"/>
      <c r="G241" s="314"/>
      <c r="H241" s="315"/>
      <c r="I241" s="307"/>
      <c r="J241" s="316"/>
      <c r="K241" s="307"/>
      <c r="M241" s="308" t="s">
        <v>1325</v>
      </c>
      <c r="O241" s="293"/>
    </row>
    <row r="242" spans="1:80" x14ac:dyDescent="0.2">
      <c r="A242" s="294">
        <v>94</v>
      </c>
      <c r="B242" s="295" t="s">
        <v>725</v>
      </c>
      <c r="C242" s="296" t="s">
        <v>726</v>
      </c>
      <c r="D242" s="297" t="s">
        <v>115</v>
      </c>
      <c r="E242" s="298">
        <v>0.98529999999999995</v>
      </c>
      <c r="F242" s="298">
        <v>0</v>
      </c>
      <c r="G242" s="299">
        <f>E242*F242</f>
        <v>0</v>
      </c>
      <c r="H242" s="300">
        <v>1.4999999999999999E-2</v>
      </c>
      <c r="I242" s="301">
        <f>E242*H242</f>
        <v>1.4779499999999999E-2</v>
      </c>
      <c r="J242" s="300"/>
      <c r="K242" s="301">
        <f>E242*J242</f>
        <v>0</v>
      </c>
      <c r="O242" s="293">
        <v>2</v>
      </c>
      <c r="AA242" s="262">
        <v>3</v>
      </c>
      <c r="AB242" s="262">
        <v>7</v>
      </c>
      <c r="AC242" s="262">
        <v>28375707</v>
      </c>
      <c r="AZ242" s="262">
        <v>2</v>
      </c>
      <c r="BA242" s="262">
        <f>IF(AZ242=1,G242,0)</f>
        <v>0</v>
      </c>
      <c r="BB242" s="262">
        <f>IF(AZ242=2,G242,0)</f>
        <v>0</v>
      </c>
      <c r="BC242" s="262">
        <f>IF(AZ242=3,G242,0)</f>
        <v>0</v>
      </c>
      <c r="BD242" s="262">
        <f>IF(AZ242=4,G242,0)</f>
        <v>0</v>
      </c>
      <c r="BE242" s="262">
        <f>IF(AZ242=5,G242,0)</f>
        <v>0</v>
      </c>
      <c r="CA242" s="293">
        <v>3</v>
      </c>
      <c r="CB242" s="293">
        <v>7</v>
      </c>
    </row>
    <row r="243" spans="1:80" x14ac:dyDescent="0.2">
      <c r="A243" s="302"/>
      <c r="B243" s="309"/>
      <c r="C243" s="310" t="s">
        <v>1327</v>
      </c>
      <c r="D243" s="311"/>
      <c r="E243" s="312">
        <v>0.98529999999999995</v>
      </c>
      <c r="F243" s="313"/>
      <c r="G243" s="314"/>
      <c r="H243" s="315"/>
      <c r="I243" s="307"/>
      <c r="J243" s="316"/>
      <c r="K243" s="307"/>
      <c r="M243" s="308" t="s">
        <v>1327</v>
      </c>
      <c r="O243" s="293"/>
    </row>
    <row r="244" spans="1:80" x14ac:dyDescent="0.2">
      <c r="A244" s="294">
        <v>95</v>
      </c>
      <c r="B244" s="295" t="s">
        <v>731</v>
      </c>
      <c r="C244" s="296" t="s">
        <v>732</v>
      </c>
      <c r="D244" s="297" t="s">
        <v>165</v>
      </c>
      <c r="E244" s="298">
        <v>77.52</v>
      </c>
      <c r="F244" s="298">
        <v>0</v>
      </c>
      <c r="G244" s="299">
        <f>E244*F244</f>
        <v>0</v>
      </c>
      <c r="H244" s="300">
        <v>2.3999999999999998E-3</v>
      </c>
      <c r="I244" s="301">
        <f>E244*H244</f>
        <v>0.18604799999999996</v>
      </c>
      <c r="J244" s="300"/>
      <c r="K244" s="301">
        <f>E244*J244</f>
        <v>0</v>
      </c>
      <c r="O244" s="293">
        <v>2</v>
      </c>
      <c r="AA244" s="262">
        <v>3</v>
      </c>
      <c r="AB244" s="262">
        <v>7</v>
      </c>
      <c r="AC244" s="262">
        <v>28376255</v>
      </c>
      <c r="AZ244" s="262">
        <v>2</v>
      </c>
      <c r="BA244" s="262">
        <f>IF(AZ244=1,G244,0)</f>
        <v>0</v>
      </c>
      <c r="BB244" s="262">
        <f>IF(AZ244=2,G244,0)</f>
        <v>0</v>
      </c>
      <c r="BC244" s="262">
        <f>IF(AZ244=3,G244,0)</f>
        <v>0</v>
      </c>
      <c r="BD244" s="262">
        <f>IF(AZ244=4,G244,0)</f>
        <v>0</v>
      </c>
      <c r="BE244" s="262">
        <f>IF(AZ244=5,G244,0)</f>
        <v>0</v>
      </c>
      <c r="CA244" s="293">
        <v>3</v>
      </c>
      <c r="CB244" s="293">
        <v>7</v>
      </c>
    </row>
    <row r="245" spans="1:80" x14ac:dyDescent="0.2">
      <c r="A245" s="302"/>
      <c r="B245" s="309"/>
      <c r="C245" s="310" t="s">
        <v>1328</v>
      </c>
      <c r="D245" s="311"/>
      <c r="E245" s="312">
        <v>77.52</v>
      </c>
      <c r="F245" s="313"/>
      <c r="G245" s="314"/>
      <c r="H245" s="315"/>
      <c r="I245" s="307"/>
      <c r="J245" s="316"/>
      <c r="K245" s="307"/>
      <c r="M245" s="308" t="s">
        <v>1328</v>
      </c>
      <c r="O245" s="293"/>
    </row>
    <row r="246" spans="1:80" x14ac:dyDescent="0.2">
      <c r="A246" s="294">
        <v>96</v>
      </c>
      <c r="B246" s="295" t="s">
        <v>740</v>
      </c>
      <c r="C246" s="296" t="s">
        <v>741</v>
      </c>
      <c r="D246" s="297" t="s">
        <v>165</v>
      </c>
      <c r="E246" s="298">
        <v>47.625900000000001</v>
      </c>
      <c r="F246" s="298">
        <v>0</v>
      </c>
      <c r="G246" s="299">
        <f>E246*F246</f>
        <v>0</v>
      </c>
      <c r="H246" s="300">
        <v>3.2000000000000002E-3</v>
      </c>
      <c r="I246" s="301">
        <f>E246*H246</f>
        <v>0.15240288000000002</v>
      </c>
      <c r="J246" s="300"/>
      <c r="K246" s="301">
        <f>E246*J246</f>
        <v>0</v>
      </c>
      <c r="O246" s="293">
        <v>2</v>
      </c>
      <c r="AA246" s="262">
        <v>3</v>
      </c>
      <c r="AB246" s="262">
        <v>7</v>
      </c>
      <c r="AC246" s="262">
        <v>63151404</v>
      </c>
      <c r="AZ246" s="262">
        <v>2</v>
      </c>
      <c r="BA246" s="262">
        <f>IF(AZ246=1,G246,0)</f>
        <v>0</v>
      </c>
      <c r="BB246" s="262">
        <f>IF(AZ246=2,G246,0)</f>
        <v>0</v>
      </c>
      <c r="BC246" s="262">
        <f>IF(AZ246=3,G246,0)</f>
        <v>0</v>
      </c>
      <c r="BD246" s="262">
        <f>IF(AZ246=4,G246,0)</f>
        <v>0</v>
      </c>
      <c r="BE246" s="262">
        <f>IF(AZ246=5,G246,0)</f>
        <v>0</v>
      </c>
      <c r="CA246" s="293">
        <v>3</v>
      </c>
      <c r="CB246" s="293">
        <v>7</v>
      </c>
    </row>
    <row r="247" spans="1:80" x14ac:dyDescent="0.2">
      <c r="A247" s="302"/>
      <c r="B247" s="309"/>
      <c r="C247" s="310" t="s">
        <v>1209</v>
      </c>
      <c r="D247" s="311"/>
      <c r="E247" s="312">
        <v>47.625900000000001</v>
      </c>
      <c r="F247" s="313"/>
      <c r="G247" s="314"/>
      <c r="H247" s="315"/>
      <c r="I247" s="307"/>
      <c r="J247" s="316"/>
      <c r="K247" s="307"/>
      <c r="M247" s="308" t="s">
        <v>1209</v>
      </c>
      <c r="O247" s="293"/>
    </row>
    <row r="248" spans="1:80" x14ac:dyDescent="0.2">
      <c r="A248" s="294">
        <v>97</v>
      </c>
      <c r="B248" s="295" t="s">
        <v>748</v>
      </c>
      <c r="C248" s="296" t="s">
        <v>749</v>
      </c>
      <c r="D248" s="297" t="s">
        <v>165</v>
      </c>
      <c r="E248" s="298">
        <v>47.625900000000001</v>
      </c>
      <c r="F248" s="298">
        <v>0</v>
      </c>
      <c r="G248" s="299">
        <f>E248*F248</f>
        <v>0</v>
      </c>
      <c r="H248" s="300">
        <v>5.5999999999999999E-3</v>
      </c>
      <c r="I248" s="301">
        <f>E248*H248</f>
        <v>0.26670504</v>
      </c>
      <c r="J248" s="300"/>
      <c r="K248" s="301">
        <f>E248*J248</f>
        <v>0</v>
      </c>
      <c r="O248" s="293">
        <v>2</v>
      </c>
      <c r="AA248" s="262">
        <v>3</v>
      </c>
      <c r="AB248" s="262">
        <v>7</v>
      </c>
      <c r="AC248" s="262">
        <v>63151410</v>
      </c>
      <c r="AZ248" s="262">
        <v>2</v>
      </c>
      <c r="BA248" s="262">
        <f>IF(AZ248=1,G248,0)</f>
        <v>0</v>
      </c>
      <c r="BB248" s="262">
        <f>IF(AZ248=2,G248,0)</f>
        <v>0</v>
      </c>
      <c r="BC248" s="262">
        <f>IF(AZ248=3,G248,0)</f>
        <v>0</v>
      </c>
      <c r="BD248" s="262">
        <f>IF(AZ248=4,G248,0)</f>
        <v>0</v>
      </c>
      <c r="BE248" s="262">
        <f>IF(AZ248=5,G248,0)</f>
        <v>0</v>
      </c>
      <c r="CA248" s="293">
        <v>3</v>
      </c>
      <c r="CB248" s="293">
        <v>7</v>
      </c>
    </row>
    <row r="249" spans="1:80" x14ac:dyDescent="0.2">
      <c r="A249" s="302"/>
      <c r="B249" s="309"/>
      <c r="C249" s="310" t="s">
        <v>1209</v>
      </c>
      <c r="D249" s="311"/>
      <c r="E249" s="312">
        <v>47.625900000000001</v>
      </c>
      <c r="F249" s="313"/>
      <c r="G249" s="314"/>
      <c r="H249" s="315"/>
      <c r="I249" s="307"/>
      <c r="J249" s="316"/>
      <c r="K249" s="307"/>
      <c r="M249" s="308" t="s">
        <v>1209</v>
      </c>
      <c r="O249" s="293"/>
    </row>
    <row r="250" spans="1:80" x14ac:dyDescent="0.2">
      <c r="A250" s="294">
        <v>98</v>
      </c>
      <c r="B250" s="295" t="s">
        <v>755</v>
      </c>
      <c r="C250" s="296" t="s">
        <v>756</v>
      </c>
      <c r="D250" s="297" t="s">
        <v>165</v>
      </c>
      <c r="E250" s="298">
        <v>47.625900000000001</v>
      </c>
      <c r="F250" s="298">
        <v>0</v>
      </c>
      <c r="G250" s="299">
        <f>E250*F250</f>
        <v>0</v>
      </c>
      <c r="H250" s="300">
        <v>8.0000000000000002E-3</v>
      </c>
      <c r="I250" s="301">
        <f>E250*H250</f>
        <v>0.38100720000000005</v>
      </c>
      <c r="J250" s="300"/>
      <c r="K250" s="301">
        <f>E250*J250</f>
        <v>0</v>
      </c>
      <c r="O250" s="293">
        <v>2</v>
      </c>
      <c r="AA250" s="262">
        <v>3</v>
      </c>
      <c r="AB250" s="262">
        <v>7</v>
      </c>
      <c r="AC250" s="262" t="s">
        <v>755</v>
      </c>
      <c r="AZ250" s="262">
        <v>2</v>
      </c>
      <c r="BA250" s="262">
        <f>IF(AZ250=1,G250,0)</f>
        <v>0</v>
      </c>
      <c r="BB250" s="262">
        <f>IF(AZ250=2,G250,0)</f>
        <v>0</v>
      </c>
      <c r="BC250" s="262">
        <f>IF(AZ250=3,G250,0)</f>
        <v>0</v>
      </c>
      <c r="BD250" s="262">
        <f>IF(AZ250=4,G250,0)</f>
        <v>0</v>
      </c>
      <c r="BE250" s="262">
        <f>IF(AZ250=5,G250,0)</f>
        <v>0</v>
      </c>
      <c r="CA250" s="293">
        <v>3</v>
      </c>
      <c r="CB250" s="293">
        <v>7</v>
      </c>
    </row>
    <row r="251" spans="1:80" x14ac:dyDescent="0.2">
      <c r="A251" s="302"/>
      <c r="B251" s="309"/>
      <c r="C251" s="310" t="s">
        <v>1209</v>
      </c>
      <c r="D251" s="311"/>
      <c r="E251" s="312">
        <v>47.625900000000001</v>
      </c>
      <c r="F251" s="313"/>
      <c r="G251" s="314"/>
      <c r="H251" s="315"/>
      <c r="I251" s="307"/>
      <c r="J251" s="316"/>
      <c r="K251" s="307"/>
      <c r="M251" s="308" t="s">
        <v>1209</v>
      </c>
      <c r="O251" s="293"/>
    </row>
    <row r="252" spans="1:80" x14ac:dyDescent="0.2">
      <c r="A252" s="294">
        <v>99</v>
      </c>
      <c r="B252" s="295" t="s">
        <v>757</v>
      </c>
      <c r="C252" s="296" t="s">
        <v>758</v>
      </c>
      <c r="D252" s="297" t="s">
        <v>200</v>
      </c>
      <c r="E252" s="298">
        <v>1.0388064859999999</v>
      </c>
      <c r="F252" s="298">
        <v>0</v>
      </c>
      <c r="G252" s="299">
        <f>E252*F252</f>
        <v>0</v>
      </c>
      <c r="H252" s="300">
        <v>0</v>
      </c>
      <c r="I252" s="301">
        <f>E252*H252</f>
        <v>0</v>
      </c>
      <c r="J252" s="300"/>
      <c r="K252" s="301">
        <f>E252*J252</f>
        <v>0</v>
      </c>
      <c r="O252" s="293">
        <v>2</v>
      </c>
      <c r="AA252" s="262">
        <v>7</v>
      </c>
      <c r="AB252" s="262">
        <v>1001</v>
      </c>
      <c r="AC252" s="262">
        <v>5</v>
      </c>
      <c r="AZ252" s="262">
        <v>2</v>
      </c>
      <c r="BA252" s="262">
        <f>IF(AZ252=1,G252,0)</f>
        <v>0</v>
      </c>
      <c r="BB252" s="262">
        <f>IF(AZ252=2,G252,0)</f>
        <v>0</v>
      </c>
      <c r="BC252" s="262">
        <f>IF(AZ252=3,G252,0)</f>
        <v>0</v>
      </c>
      <c r="BD252" s="262">
        <f>IF(AZ252=4,G252,0)</f>
        <v>0</v>
      </c>
      <c r="BE252" s="262">
        <f>IF(AZ252=5,G252,0)</f>
        <v>0</v>
      </c>
      <c r="CA252" s="293">
        <v>7</v>
      </c>
      <c r="CB252" s="293">
        <v>1001</v>
      </c>
    </row>
    <row r="253" spans="1:80" x14ac:dyDescent="0.2">
      <c r="A253" s="317"/>
      <c r="B253" s="318" t="s">
        <v>101</v>
      </c>
      <c r="C253" s="319" t="s">
        <v>681</v>
      </c>
      <c r="D253" s="320"/>
      <c r="E253" s="321"/>
      <c r="F253" s="322"/>
      <c r="G253" s="323">
        <f>SUM(G229:G252)</f>
        <v>0</v>
      </c>
      <c r="H253" s="324"/>
      <c r="I253" s="325">
        <f>SUM(I229:I252)</f>
        <v>1.0388064859999999</v>
      </c>
      <c r="J253" s="324"/>
      <c r="K253" s="325">
        <f>SUM(K229:K252)</f>
        <v>0</v>
      </c>
      <c r="O253" s="293">
        <v>4</v>
      </c>
      <c r="BA253" s="326">
        <f>SUM(BA229:BA252)</f>
        <v>0</v>
      </c>
      <c r="BB253" s="326">
        <f>SUM(BB229:BB252)</f>
        <v>0</v>
      </c>
      <c r="BC253" s="326">
        <f>SUM(BC229:BC252)</f>
        <v>0</v>
      </c>
      <c r="BD253" s="326">
        <f>SUM(BD229:BD252)</f>
        <v>0</v>
      </c>
      <c r="BE253" s="326">
        <f>SUM(BE229:BE252)</f>
        <v>0</v>
      </c>
    </row>
    <row r="254" spans="1:80" x14ac:dyDescent="0.2">
      <c r="A254" s="283" t="s">
        <v>97</v>
      </c>
      <c r="B254" s="284" t="s">
        <v>759</v>
      </c>
      <c r="C254" s="285" t="s">
        <v>760</v>
      </c>
      <c r="D254" s="286"/>
      <c r="E254" s="287"/>
      <c r="F254" s="287"/>
      <c r="G254" s="288"/>
      <c r="H254" s="289"/>
      <c r="I254" s="290"/>
      <c r="J254" s="291"/>
      <c r="K254" s="292"/>
      <c r="O254" s="293">
        <v>1</v>
      </c>
    </row>
    <row r="255" spans="1:80" x14ac:dyDescent="0.2">
      <c r="A255" s="294">
        <v>100</v>
      </c>
      <c r="B255" s="295" t="s">
        <v>1210</v>
      </c>
      <c r="C255" s="296" t="s">
        <v>1211</v>
      </c>
      <c r="D255" s="297" t="s">
        <v>272</v>
      </c>
      <c r="E255" s="298">
        <v>65.97</v>
      </c>
      <c r="F255" s="298">
        <v>0</v>
      </c>
      <c r="G255" s="299">
        <f>E255*F255</f>
        <v>0</v>
      </c>
      <c r="H255" s="300">
        <v>9.8999999999999999E-4</v>
      </c>
      <c r="I255" s="301">
        <f>E255*H255</f>
        <v>6.5310300000000002E-2</v>
      </c>
      <c r="J255" s="300">
        <v>0</v>
      </c>
      <c r="K255" s="301">
        <f>E255*J255</f>
        <v>0</v>
      </c>
      <c r="O255" s="293">
        <v>2</v>
      </c>
      <c r="AA255" s="262">
        <v>1</v>
      </c>
      <c r="AB255" s="262">
        <v>7</v>
      </c>
      <c r="AC255" s="262">
        <v>7</v>
      </c>
      <c r="AZ255" s="262">
        <v>2</v>
      </c>
      <c r="BA255" s="262">
        <f>IF(AZ255=1,G255,0)</f>
        <v>0</v>
      </c>
      <c r="BB255" s="262">
        <f>IF(AZ255=2,G255,0)</f>
        <v>0</v>
      </c>
      <c r="BC255" s="262">
        <f>IF(AZ255=3,G255,0)</f>
        <v>0</v>
      </c>
      <c r="BD255" s="262">
        <f>IF(AZ255=4,G255,0)</f>
        <v>0</v>
      </c>
      <c r="BE255" s="262">
        <f>IF(AZ255=5,G255,0)</f>
        <v>0</v>
      </c>
      <c r="CA255" s="293">
        <v>1</v>
      </c>
      <c r="CB255" s="293">
        <v>7</v>
      </c>
    </row>
    <row r="256" spans="1:80" x14ac:dyDescent="0.2">
      <c r="A256" s="302"/>
      <c r="B256" s="309"/>
      <c r="C256" s="310" t="s">
        <v>1212</v>
      </c>
      <c r="D256" s="311"/>
      <c r="E256" s="312">
        <v>65.97</v>
      </c>
      <c r="F256" s="313"/>
      <c r="G256" s="314"/>
      <c r="H256" s="315"/>
      <c r="I256" s="307"/>
      <c r="J256" s="316"/>
      <c r="K256" s="307"/>
      <c r="M256" s="308" t="s">
        <v>1212</v>
      </c>
      <c r="O256" s="293"/>
    </row>
    <row r="257" spans="1:80" ht="22.5" x14ac:dyDescent="0.2">
      <c r="A257" s="294">
        <v>101</v>
      </c>
      <c r="B257" s="295" t="s">
        <v>1213</v>
      </c>
      <c r="C257" s="296" t="s">
        <v>1214</v>
      </c>
      <c r="D257" s="297" t="s">
        <v>272</v>
      </c>
      <c r="E257" s="298">
        <v>13.14</v>
      </c>
      <c r="F257" s="298">
        <v>0</v>
      </c>
      <c r="G257" s="299">
        <f>E257*F257</f>
        <v>0</v>
      </c>
      <c r="H257" s="300">
        <v>1.4540000000000001E-2</v>
      </c>
      <c r="I257" s="301">
        <f>E257*H257</f>
        <v>0.19105560000000002</v>
      </c>
      <c r="J257" s="300">
        <v>0</v>
      </c>
      <c r="K257" s="301">
        <f>E257*J257</f>
        <v>0</v>
      </c>
      <c r="O257" s="293">
        <v>2</v>
      </c>
      <c r="AA257" s="262">
        <v>1</v>
      </c>
      <c r="AB257" s="262">
        <v>7</v>
      </c>
      <c r="AC257" s="262">
        <v>7</v>
      </c>
      <c r="AZ257" s="262">
        <v>2</v>
      </c>
      <c r="BA257" s="262">
        <f>IF(AZ257=1,G257,0)</f>
        <v>0</v>
      </c>
      <c r="BB257" s="262">
        <f>IF(AZ257=2,G257,0)</f>
        <v>0</v>
      </c>
      <c r="BC257" s="262">
        <f>IF(AZ257=3,G257,0)</f>
        <v>0</v>
      </c>
      <c r="BD257" s="262">
        <f>IF(AZ257=4,G257,0)</f>
        <v>0</v>
      </c>
      <c r="BE257" s="262">
        <f>IF(AZ257=5,G257,0)</f>
        <v>0</v>
      </c>
      <c r="CA257" s="293">
        <v>1</v>
      </c>
      <c r="CB257" s="293">
        <v>7</v>
      </c>
    </row>
    <row r="258" spans="1:80" x14ac:dyDescent="0.2">
      <c r="A258" s="302"/>
      <c r="B258" s="309"/>
      <c r="C258" s="310" t="s">
        <v>1215</v>
      </c>
      <c r="D258" s="311"/>
      <c r="E258" s="312">
        <v>13.14</v>
      </c>
      <c r="F258" s="313"/>
      <c r="G258" s="314"/>
      <c r="H258" s="315"/>
      <c r="I258" s="307"/>
      <c r="J258" s="316"/>
      <c r="K258" s="307"/>
      <c r="M258" s="308" t="s">
        <v>1215</v>
      </c>
      <c r="O258" s="293"/>
    </row>
    <row r="259" spans="1:80" ht="22.5" x14ac:dyDescent="0.2">
      <c r="A259" s="294">
        <v>102</v>
      </c>
      <c r="B259" s="295" t="s">
        <v>771</v>
      </c>
      <c r="C259" s="296" t="s">
        <v>772</v>
      </c>
      <c r="D259" s="297" t="s">
        <v>165</v>
      </c>
      <c r="E259" s="298">
        <v>53.3902</v>
      </c>
      <c r="F259" s="298">
        <v>0</v>
      </c>
      <c r="G259" s="299">
        <f>E259*F259</f>
        <v>0</v>
      </c>
      <c r="H259" s="300">
        <v>1.452E-2</v>
      </c>
      <c r="I259" s="301">
        <f>E259*H259</f>
        <v>0.77522570400000002</v>
      </c>
      <c r="J259" s="300">
        <v>0</v>
      </c>
      <c r="K259" s="301">
        <f>E259*J259</f>
        <v>0</v>
      </c>
      <c r="O259" s="293">
        <v>2</v>
      </c>
      <c r="AA259" s="262">
        <v>1</v>
      </c>
      <c r="AB259" s="262">
        <v>7</v>
      </c>
      <c r="AC259" s="262">
        <v>7</v>
      </c>
      <c r="AZ259" s="262">
        <v>2</v>
      </c>
      <c r="BA259" s="262">
        <f>IF(AZ259=1,G259,0)</f>
        <v>0</v>
      </c>
      <c r="BB259" s="262">
        <f>IF(AZ259=2,G259,0)</f>
        <v>0</v>
      </c>
      <c r="BC259" s="262">
        <f>IF(AZ259=3,G259,0)</f>
        <v>0</v>
      </c>
      <c r="BD259" s="262">
        <f>IF(AZ259=4,G259,0)</f>
        <v>0</v>
      </c>
      <c r="BE259" s="262">
        <f>IF(AZ259=5,G259,0)</f>
        <v>0</v>
      </c>
      <c r="CA259" s="293">
        <v>1</v>
      </c>
      <c r="CB259" s="293">
        <v>7</v>
      </c>
    </row>
    <row r="260" spans="1:80" x14ac:dyDescent="0.2">
      <c r="A260" s="302"/>
      <c r="B260" s="309"/>
      <c r="C260" s="310" t="s">
        <v>1216</v>
      </c>
      <c r="D260" s="311"/>
      <c r="E260" s="312">
        <v>53.3902</v>
      </c>
      <c r="F260" s="313"/>
      <c r="G260" s="314"/>
      <c r="H260" s="315"/>
      <c r="I260" s="307"/>
      <c r="J260" s="316"/>
      <c r="K260" s="307"/>
      <c r="M260" s="308" t="s">
        <v>1216</v>
      </c>
      <c r="O260" s="293"/>
    </row>
    <row r="261" spans="1:80" ht="22.5" x14ac:dyDescent="0.2">
      <c r="A261" s="294">
        <v>103</v>
      </c>
      <c r="B261" s="295" t="s">
        <v>776</v>
      </c>
      <c r="C261" s="296" t="s">
        <v>777</v>
      </c>
      <c r="D261" s="297" t="s">
        <v>165</v>
      </c>
      <c r="E261" s="298">
        <v>53.3902</v>
      </c>
      <c r="F261" s="298">
        <v>0</v>
      </c>
      <c r="G261" s="299">
        <f>E261*F261</f>
        <v>0</v>
      </c>
      <c r="H261" s="300">
        <v>6.6E-3</v>
      </c>
      <c r="I261" s="301">
        <f>E261*H261</f>
        <v>0.35237531999999999</v>
      </c>
      <c r="J261" s="300">
        <v>0</v>
      </c>
      <c r="K261" s="301">
        <f>E261*J261</f>
        <v>0</v>
      </c>
      <c r="O261" s="293">
        <v>2</v>
      </c>
      <c r="AA261" s="262">
        <v>1</v>
      </c>
      <c r="AB261" s="262">
        <v>0</v>
      </c>
      <c r="AC261" s="262">
        <v>0</v>
      </c>
      <c r="AZ261" s="262">
        <v>2</v>
      </c>
      <c r="BA261" s="262">
        <f>IF(AZ261=1,G261,0)</f>
        <v>0</v>
      </c>
      <c r="BB261" s="262">
        <f>IF(AZ261=2,G261,0)</f>
        <v>0</v>
      </c>
      <c r="BC261" s="262">
        <f>IF(AZ261=3,G261,0)</f>
        <v>0</v>
      </c>
      <c r="BD261" s="262">
        <f>IF(AZ261=4,G261,0)</f>
        <v>0</v>
      </c>
      <c r="BE261" s="262">
        <f>IF(AZ261=5,G261,0)</f>
        <v>0</v>
      </c>
      <c r="CA261" s="293">
        <v>1</v>
      </c>
      <c r="CB261" s="293">
        <v>0</v>
      </c>
    </row>
    <row r="262" spans="1:80" x14ac:dyDescent="0.2">
      <c r="A262" s="302"/>
      <c r="B262" s="309"/>
      <c r="C262" s="310" t="s">
        <v>1216</v>
      </c>
      <c r="D262" s="311"/>
      <c r="E262" s="312">
        <v>53.3902</v>
      </c>
      <c r="F262" s="313"/>
      <c r="G262" s="314"/>
      <c r="H262" s="315"/>
      <c r="I262" s="307"/>
      <c r="J262" s="316"/>
      <c r="K262" s="307"/>
      <c r="M262" s="308" t="s">
        <v>1216</v>
      </c>
      <c r="O262" s="293"/>
    </row>
    <row r="263" spans="1:80" ht="22.5" x14ac:dyDescent="0.2">
      <c r="A263" s="294">
        <v>104</v>
      </c>
      <c r="B263" s="295" t="s">
        <v>778</v>
      </c>
      <c r="C263" s="296" t="s">
        <v>779</v>
      </c>
      <c r="D263" s="297" t="s">
        <v>165</v>
      </c>
      <c r="E263" s="298">
        <v>53.3902</v>
      </c>
      <c r="F263" s="298">
        <v>0</v>
      </c>
      <c r="G263" s="299">
        <f>E263*F263</f>
        <v>0</v>
      </c>
      <c r="H263" s="300">
        <v>1.4499999999999999E-3</v>
      </c>
      <c r="I263" s="301">
        <f>E263*H263</f>
        <v>7.7415789999999998E-2</v>
      </c>
      <c r="J263" s="300">
        <v>0</v>
      </c>
      <c r="K263" s="301">
        <f>E263*J263</f>
        <v>0</v>
      </c>
      <c r="O263" s="293">
        <v>2</v>
      </c>
      <c r="AA263" s="262">
        <v>1</v>
      </c>
      <c r="AB263" s="262">
        <v>0</v>
      </c>
      <c r="AC263" s="262">
        <v>0</v>
      </c>
      <c r="AZ263" s="262">
        <v>2</v>
      </c>
      <c r="BA263" s="262">
        <f>IF(AZ263=1,G263,0)</f>
        <v>0</v>
      </c>
      <c r="BB263" s="262">
        <f>IF(AZ263=2,G263,0)</f>
        <v>0</v>
      </c>
      <c r="BC263" s="262">
        <f>IF(AZ263=3,G263,0)</f>
        <v>0</v>
      </c>
      <c r="BD263" s="262">
        <f>IF(AZ263=4,G263,0)</f>
        <v>0</v>
      </c>
      <c r="BE263" s="262">
        <f>IF(AZ263=5,G263,0)</f>
        <v>0</v>
      </c>
      <c r="CA263" s="293">
        <v>1</v>
      </c>
      <c r="CB263" s="293">
        <v>0</v>
      </c>
    </row>
    <row r="264" spans="1:80" x14ac:dyDescent="0.2">
      <c r="A264" s="302"/>
      <c r="B264" s="309"/>
      <c r="C264" s="310" t="s">
        <v>1216</v>
      </c>
      <c r="D264" s="311"/>
      <c r="E264" s="312">
        <v>53.3902</v>
      </c>
      <c r="F264" s="313"/>
      <c r="G264" s="314"/>
      <c r="H264" s="315"/>
      <c r="I264" s="307"/>
      <c r="J264" s="316"/>
      <c r="K264" s="307"/>
      <c r="M264" s="308" t="s">
        <v>1216</v>
      </c>
      <c r="O264" s="293"/>
    </row>
    <row r="265" spans="1:80" x14ac:dyDescent="0.2">
      <c r="A265" s="294">
        <v>105</v>
      </c>
      <c r="B265" s="295" t="s">
        <v>780</v>
      </c>
      <c r="C265" s="296" t="s">
        <v>781</v>
      </c>
      <c r="D265" s="297" t="s">
        <v>272</v>
      </c>
      <c r="E265" s="298">
        <v>6.75</v>
      </c>
      <c r="F265" s="298">
        <v>0</v>
      </c>
      <c r="G265" s="299">
        <f>E265*F265</f>
        <v>0</v>
      </c>
      <c r="H265" s="300">
        <v>0</v>
      </c>
      <c r="I265" s="301">
        <f>E265*H265</f>
        <v>0</v>
      </c>
      <c r="J265" s="300">
        <v>0</v>
      </c>
      <c r="K265" s="301">
        <f>E265*J265</f>
        <v>0</v>
      </c>
      <c r="O265" s="293">
        <v>2</v>
      </c>
      <c r="AA265" s="262">
        <v>1</v>
      </c>
      <c r="AB265" s="262">
        <v>7</v>
      </c>
      <c r="AC265" s="262">
        <v>7</v>
      </c>
      <c r="AZ265" s="262">
        <v>2</v>
      </c>
      <c r="BA265" s="262">
        <f>IF(AZ265=1,G265,0)</f>
        <v>0</v>
      </c>
      <c r="BB265" s="262">
        <f>IF(AZ265=2,G265,0)</f>
        <v>0</v>
      </c>
      <c r="BC265" s="262">
        <f>IF(AZ265=3,G265,0)</f>
        <v>0</v>
      </c>
      <c r="BD265" s="262">
        <f>IF(AZ265=4,G265,0)</f>
        <v>0</v>
      </c>
      <c r="BE265" s="262">
        <f>IF(AZ265=5,G265,0)</f>
        <v>0</v>
      </c>
      <c r="CA265" s="293">
        <v>1</v>
      </c>
      <c r="CB265" s="293">
        <v>7</v>
      </c>
    </row>
    <row r="266" spans="1:80" x14ac:dyDescent="0.2">
      <c r="A266" s="302"/>
      <c r="B266" s="309"/>
      <c r="C266" s="310" t="s">
        <v>1217</v>
      </c>
      <c r="D266" s="311"/>
      <c r="E266" s="312">
        <v>3.75</v>
      </c>
      <c r="F266" s="313"/>
      <c r="G266" s="314"/>
      <c r="H266" s="315"/>
      <c r="I266" s="307"/>
      <c r="J266" s="316"/>
      <c r="K266" s="307"/>
      <c r="M266" s="308" t="s">
        <v>1217</v>
      </c>
      <c r="O266" s="293"/>
    </row>
    <row r="267" spans="1:80" x14ac:dyDescent="0.2">
      <c r="A267" s="302"/>
      <c r="B267" s="309"/>
      <c r="C267" s="310" t="s">
        <v>1218</v>
      </c>
      <c r="D267" s="311"/>
      <c r="E267" s="312">
        <v>3</v>
      </c>
      <c r="F267" s="313"/>
      <c r="G267" s="314"/>
      <c r="H267" s="315"/>
      <c r="I267" s="307"/>
      <c r="J267" s="316"/>
      <c r="K267" s="307"/>
      <c r="M267" s="308" t="s">
        <v>1218</v>
      </c>
      <c r="O267" s="293"/>
    </row>
    <row r="268" spans="1:80" x14ac:dyDescent="0.2">
      <c r="A268" s="294">
        <v>106</v>
      </c>
      <c r="B268" s="295" t="s">
        <v>786</v>
      </c>
      <c r="C268" s="296" t="s">
        <v>787</v>
      </c>
      <c r="D268" s="297" t="s">
        <v>115</v>
      </c>
      <c r="E268" s="298">
        <v>5.3371000000000004</v>
      </c>
      <c r="F268" s="298">
        <v>0</v>
      </c>
      <c r="G268" s="299">
        <f>E268*F268</f>
        <v>0</v>
      </c>
      <c r="H268" s="300">
        <v>2.3570000000000001E-2</v>
      </c>
      <c r="I268" s="301">
        <f>E268*H268</f>
        <v>0.125795447</v>
      </c>
      <c r="J268" s="300">
        <v>0</v>
      </c>
      <c r="K268" s="301">
        <f>E268*J268</f>
        <v>0</v>
      </c>
      <c r="O268" s="293">
        <v>2</v>
      </c>
      <c r="AA268" s="262">
        <v>1</v>
      </c>
      <c r="AB268" s="262">
        <v>7</v>
      </c>
      <c r="AC268" s="262">
        <v>7</v>
      </c>
      <c r="AZ268" s="262">
        <v>2</v>
      </c>
      <c r="BA268" s="262">
        <f>IF(AZ268=1,G268,0)</f>
        <v>0</v>
      </c>
      <c r="BB268" s="262">
        <f>IF(AZ268=2,G268,0)</f>
        <v>0</v>
      </c>
      <c r="BC268" s="262">
        <f>IF(AZ268=3,G268,0)</f>
        <v>0</v>
      </c>
      <c r="BD268" s="262">
        <f>IF(AZ268=4,G268,0)</f>
        <v>0</v>
      </c>
      <c r="BE268" s="262">
        <f>IF(AZ268=5,G268,0)</f>
        <v>0</v>
      </c>
      <c r="CA268" s="293">
        <v>1</v>
      </c>
      <c r="CB268" s="293">
        <v>7</v>
      </c>
    </row>
    <row r="269" spans="1:80" x14ac:dyDescent="0.2">
      <c r="A269" s="302"/>
      <c r="B269" s="309"/>
      <c r="C269" s="310" t="s">
        <v>1219</v>
      </c>
      <c r="D269" s="311"/>
      <c r="E269" s="312">
        <v>0.29430000000000001</v>
      </c>
      <c r="F269" s="313"/>
      <c r="G269" s="314"/>
      <c r="H269" s="315"/>
      <c r="I269" s="307"/>
      <c r="J269" s="316"/>
      <c r="K269" s="307"/>
      <c r="M269" s="308" t="s">
        <v>1219</v>
      </c>
      <c r="O269" s="293"/>
    </row>
    <row r="270" spans="1:80" x14ac:dyDescent="0.2">
      <c r="A270" s="302"/>
      <c r="B270" s="309"/>
      <c r="C270" s="310" t="s">
        <v>1220</v>
      </c>
      <c r="D270" s="311"/>
      <c r="E270" s="312">
        <v>2.9554999999999998</v>
      </c>
      <c r="F270" s="313"/>
      <c r="G270" s="314"/>
      <c r="H270" s="315"/>
      <c r="I270" s="307"/>
      <c r="J270" s="316"/>
      <c r="K270" s="307"/>
      <c r="M270" s="308" t="s">
        <v>1220</v>
      </c>
      <c r="O270" s="293"/>
    </row>
    <row r="271" spans="1:80" x14ac:dyDescent="0.2">
      <c r="A271" s="302"/>
      <c r="B271" s="309"/>
      <c r="C271" s="310" t="s">
        <v>1221</v>
      </c>
      <c r="D271" s="311"/>
      <c r="E271" s="312">
        <v>1.2814000000000001</v>
      </c>
      <c r="F271" s="313"/>
      <c r="G271" s="314"/>
      <c r="H271" s="315"/>
      <c r="I271" s="307"/>
      <c r="J271" s="316"/>
      <c r="K271" s="307"/>
      <c r="M271" s="308" t="s">
        <v>1221</v>
      </c>
      <c r="O271" s="293"/>
    </row>
    <row r="272" spans="1:80" x14ac:dyDescent="0.2">
      <c r="A272" s="302"/>
      <c r="B272" s="309"/>
      <c r="C272" s="310" t="s">
        <v>1222</v>
      </c>
      <c r="D272" s="311"/>
      <c r="E272" s="312">
        <v>0.64070000000000005</v>
      </c>
      <c r="F272" s="313"/>
      <c r="G272" s="314"/>
      <c r="H272" s="315"/>
      <c r="I272" s="307"/>
      <c r="J272" s="316"/>
      <c r="K272" s="307"/>
      <c r="M272" s="308" t="s">
        <v>1222</v>
      </c>
      <c r="O272" s="293"/>
    </row>
    <row r="273" spans="1:80" x14ac:dyDescent="0.2">
      <c r="A273" s="302"/>
      <c r="B273" s="309"/>
      <c r="C273" s="310" t="s">
        <v>1223</v>
      </c>
      <c r="D273" s="311"/>
      <c r="E273" s="312">
        <v>0.14099999999999999</v>
      </c>
      <c r="F273" s="313"/>
      <c r="G273" s="314"/>
      <c r="H273" s="315"/>
      <c r="I273" s="307"/>
      <c r="J273" s="316"/>
      <c r="K273" s="307"/>
      <c r="M273" s="308" t="s">
        <v>1223</v>
      </c>
      <c r="O273" s="293"/>
    </row>
    <row r="274" spans="1:80" x14ac:dyDescent="0.2">
      <c r="A274" s="302"/>
      <c r="B274" s="309"/>
      <c r="C274" s="310" t="s">
        <v>1224</v>
      </c>
      <c r="D274" s="311"/>
      <c r="E274" s="312">
        <v>2.4299999999999999E-2</v>
      </c>
      <c r="F274" s="313"/>
      <c r="G274" s="314"/>
      <c r="H274" s="315"/>
      <c r="I274" s="307"/>
      <c r="J274" s="316"/>
      <c r="K274" s="307"/>
      <c r="M274" s="308" t="s">
        <v>1224</v>
      </c>
      <c r="O274" s="293"/>
    </row>
    <row r="275" spans="1:80" x14ac:dyDescent="0.2">
      <c r="A275" s="294">
        <v>107</v>
      </c>
      <c r="B275" s="295" t="s">
        <v>804</v>
      </c>
      <c r="C275" s="296" t="s">
        <v>1225</v>
      </c>
      <c r="D275" s="297" t="s">
        <v>806</v>
      </c>
      <c r="E275" s="298">
        <v>1</v>
      </c>
      <c r="F275" s="298">
        <v>0</v>
      </c>
      <c r="G275" s="299">
        <f>E275*F275</f>
        <v>0</v>
      </c>
      <c r="H275" s="300">
        <v>2.3570000000000001E-2</v>
      </c>
      <c r="I275" s="301">
        <f>E275*H275</f>
        <v>2.3570000000000001E-2</v>
      </c>
      <c r="J275" s="300"/>
      <c r="K275" s="301">
        <f>E275*J275</f>
        <v>0</v>
      </c>
      <c r="O275" s="293">
        <v>2</v>
      </c>
      <c r="AA275" s="262">
        <v>12</v>
      </c>
      <c r="AB275" s="262">
        <v>0</v>
      </c>
      <c r="AC275" s="262">
        <v>6</v>
      </c>
      <c r="AZ275" s="262">
        <v>2</v>
      </c>
      <c r="BA275" s="262">
        <f>IF(AZ275=1,G275,0)</f>
        <v>0</v>
      </c>
      <c r="BB275" s="262">
        <f>IF(AZ275=2,G275,0)</f>
        <v>0</v>
      </c>
      <c r="BC275" s="262">
        <f>IF(AZ275=3,G275,0)</f>
        <v>0</v>
      </c>
      <c r="BD275" s="262">
        <f>IF(AZ275=4,G275,0)</f>
        <v>0</v>
      </c>
      <c r="BE275" s="262">
        <f>IF(AZ275=5,G275,0)</f>
        <v>0</v>
      </c>
      <c r="CA275" s="293">
        <v>12</v>
      </c>
      <c r="CB275" s="293">
        <v>0</v>
      </c>
    </row>
    <row r="276" spans="1:80" x14ac:dyDescent="0.2">
      <c r="A276" s="294">
        <v>108</v>
      </c>
      <c r="B276" s="295" t="s">
        <v>807</v>
      </c>
      <c r="C276" s="296" t="s">
        <v>808</v>
      </c>
      <c r="D276" s="297" t="s">
        <v>115</v>
      </c>
      <c r="E276" s="298">
        <v>2.6700000000000002E-2</v>
      </c>
      <c r="F276" s="298">
        <v>0</v>
      </c>
      <c r="G276" s="299">
        <f>E276*F276</f>
        <v>0</v>
      </c>
      <c r="H276" s="300">
        <v>0.55000000000000004</v>
      </c>
      <c r="I276" s="301">
        <f>E276*H276</f>
        <v>1.4685000000000002E-2</v>
      </c>
      <c r="J276" s="300"/>
      <c r="K276" s="301">
        <f>E276*J276</f>
        <v>0</v>
      </c>
      <c r="O276" s="293">
        <v>2</v>
      </c>
      <c r="AA276" s="262">
        <v>3</v>
      </c>
      <c r="AB276" s="262">
        <v>7</v>
      </c>
      <c r="AC276" s="262">
        <v>60515001</v>
      </c>
      <c r="AZ276" s="262">
        <v>2</v>
      </c>
      <c r="BA276" s="262">
        <f>IF(AZ276=1,G276,0)</f>
        <v>0</v>
      </c>
      <c r="BB276" s="262">
        <f>IF(AZ276=2,G276,0)</f>
        <v>0</v>
      </c>
      <c r="BC276" s="262">
        <f>IF(AZ276=3,G276,0)</f>
        <v>0</v>
      </c>
      <c r="BD276" s="262">
        <f>IF(AZ276=4,G276,0)</f>
        <v>0</v>
      </c>
      <c r="BE276" s="262">
        <f>IF(AZ276=5,G276,0)</f>
        <v>0</v>
      </c>
      <c r="CA276" s="293">
        <v>3</v>
      </c>
      <c r="CB276" s="293">
        <v>7</v>
      </c>
    </row>
    <row r="277" spans="1:80" x14ac:dyDescent="0.2">
      <c r="A277" s="302"/>
      <c r="B277" s="309"/>
      <c r="C277" s="310" t="s">
        <v>1226</v>
      </c>
      <c r="D277" s="311"/>
      <c r="E277" s="312">
        <v>1.4800000000000001E-2</v>
      </c>
      <c r="F277" s="313"/>
      <c r="G277" s="314"/>
      <c r="H277" s="315"/>
      <c r="I277" s="307"/>
      <c r="J277" s="316"/>
      <c r="K277" s="307"/>
      <c r="M277" s="308" t="s">
        <v>1226</v>
      </c>
      <c r="O277" s="293"/>
    </row>
    <row r="278" spans="1:80" x14ac:dyDescent="0.2">
      <c r="A278" s="302"/>
      <c r="B278" s="309"/>
      <c r="C278" s="310" t="s">
        <v>1227</v>
      </c>
      <c r="D278" s="311"/>
      <c r="E278" s="312">
        <v>1.1900000000000001E-2</v>
      </c>
      <c r="F278" s="313"/>
      <c r="G278" s="314"/>
      <c r="H278" s="315"/>
      <c r="I278" s="307"/>
      <c r="J278" s="316"/>
      <c r="K278" s="307"/>
      <c r="M278" s="308" t="s">
        <v>1227</v>
      </c>
      <c r="O278" s="293"/>
    </row>
    <row r="279" spans="1:80" x14ac:dyDescent="0.2">
      <c r="A279" s="294">
        <v>109</v>
      </c>
      <c r="B279" s="295" t="s">
        <v>813</v>
      </c>
      <c r="C279" s="296" t="s">
        <v>814</v>
      </c>
      <c r="D279" s="297" t="s">
        <v>115</v>
      </c>
      <c r="E279" s="298">
        <v>3.2509999999999999</v>
      </c>
      <c r="F279" s="298">
        <v>0</v>
      </c>
      <c r="G279" s="299">
        <f>E279*F279</f>
        <v>0</v>
      </c>
      <c r="H279" s="300">
        <v>0.55000000000000004</v>
      </c>
      <c r="I279" s="301">
        <f>E279*H279</f>
        <v>1.7880500000000001</v>
      </c>
      <c r="J279" s="300"/>
      <c r="K279" s="301">
        <f>E279*J279</f>
        <v>0</v>
      </c>
      <c r="O279" s="293">
        <v>2</v>
      </c>
      <c r="AA279" s="262">
        <v>3</v>
      </c>
      <c r="AB279" s="262">
        <v>7</v>
      </c>
      <c r="AC279" s="262">
        <v>60596002</v>
      </c>
      <c r="AZ279" s="262">
        <v>2</v>
      </c>
      <c r="BA279" s="262">
        <f>IF(AZ279=1,G279,0)</f>
        <v>0</v>
      </c>
      <c r="BB279" s="262">
        <f>IF(AZ279=2,G279,0)</f>
        <v>0</v>
      </c>
      <c r="BC279" s="262">
        <f>IF(AZ279=3,G279,0)</f>
        <v>0</v>
      </c>
      <c r="BD279" s="262">
        <f>IF(AZ279=4,G279,0)</f>
        <v>0</v>
      </c>
      <c r="BE279" s="262">
        <f>IF(AZ279=5,G279,0)</f>
        <v>0</v>
      </c>
      <c r="CA279" s="293">
        <v>3</v>
      </c>
      <c r="CB279" s="293">
        <v>7</v>
      </c>
    </row>
    <row r="280" spans="1:80" x14ac:dyDescent="0.2">
      <c r="A280" s="302"/>
      <c r="B280" s="309"/>
      <c r="C280" s="310" t="s">
        <v>1228</v>
      </c>
      <c r="D280" s="311"/>
      <c r="E280" s="312">
        <v>3.2509999999999999</v>
      </c>
      <c r="F280" s="313"/>
      <c r="G280" s="314"/>
      <c r="H280" s="315"/>
      <c r="I280" s="307"/>
      <c r="J280" s="316"/>
      <c r="K280" s="307"/>
      <c r="M280" s="308" t="s">
        <v>1228</v>
      </c>
      <c r="O280" s="293"/>
    </row>
    <row r="281" spans="1:80" x14ac:dyDescent="0.2">
      <c r="A281" s="294">
        <v>110</v>
      </c>
      <c r="B281" s="295" t="s">
        <v>816</v>
      </c>
      <c r="C281" s="296" t="s">
        <v>817</v>
      </c>
      <c r="D281" s="297" t="s">
        <v>200</v>
      </c>
      <c r="E281" s="298">
        <v>3.4134831609999998</v>
      </c>
      <c r="F281" s="298">
        <v>0</v>
      </c>
      <c r="G281" s="299">
        <f>E281*F281</f>
        <v>0</v>
      </c>
      <c r="H281" s="300">
        <v>0</v>
      </c>
      <c r="I281" s="301">
        <f>E281*H281</f>
        <v>0</v>
      </c>
      <c r="J281" s="300"/>
      <c r="K281" s="301">
        <f>E281*J281</f>
        <v>0</v>
      </c>
      <c r="O281" s="293">
        <v>2</v>
      </c>
      <c r="AA281" s="262">
        <v>7</v>
      </c>
      <c r="AB281" s="262">
        <v>1001</v>
      </c>
      <c r="AC281" s="262">
        <v>5</v>
      </c>
      <c r="AZ281" s="262">
        <v>2</v>
      </c>
      <c r="BA281" s="262">
        <f>IF(AZ281=1,G281,0)</f>
        <v>0</v>
      </c>
      <c r="BB281" s="262">
        <f>IF(AZ281=2,G281,0)</f>
        <v>0</v>
      </c>
      <c r="BC281" s="262">
        <f>IF(AZ281=3,G281,0)</f>
        <v>0</v>
      </c>
      <c r="BD281" s="262">
        <f>IF(AZ281=4,G281,0)</f>
        <v>0</v>
      </c>
      <c r="BE281" s="262">
        <f>IF(AZ281=5,G281,0)</f>
        <v>0</v>
      </c>
      <c r="CA281" s="293">
        <v>7</v>
      </c>
      <c r="CB281" s="293">
        <v>1001</v>
      </c>
    </row>
    <row r="282" spans="1:80" x14ac:dyDescent="0.2">
      <c r="A282" s="317"/>
      <c r="B282" s="318" t="s">
        <v>101</v>
      </c>
      <c r="C282" s="319" t="s">
        <v>761</v>
      </c>
      <c r="D282" s="320"/>
      <c r="E282" s="321"/>
      <c r="F282" s="322"/>
      <c r="G282" s="323">
        <f>SUM(G254:G281)</f>
        <v>0</v>
      </c>
      <c r="H282" s="324"/>
      <c r="I282" s="325">
        <f>SUM(I254:I281)</f>
        <v>3.4134831610000003</v>
      </c>
      <c r="J282" s="324"/>
      <c r="K282" s="325">
        <f>SUM(K254:K281)</f>
        <v>0</v>
      </c>
      <c r="O282" s="293">
        <v>4</v>
      </c>
      <c r="BA282" s="326">
        <f>SUM(BA254:BA281)</f>
        <v>0</v>
      </c>
      <c r="BB282" s="326">
        <f>SUM(BB254:BB281)</f>
        <v>0</v>
      </c>
      <c r="BC282" s="326">
        <f>SUM(BC254:BC281)</f>
        <v>0</v>
      </c>
      <c r="BD282" s="326">
        <f>SUM(BD254:BD281)</f>
        <v>0</v>
      </c>
      <c r="BE282" s="326">
        <f>SUM(BE254:BE281)</f>
        <v>0</v>
      </c>
    </row>
    <row r="283" spans="1:80" x14ac:dyDescent="0.2">
      <c r="A283" s="283" t="s">
        <v>97</v>
      </c>
      <c r="B283" s="284" t="s">
        <v>818</v>
      </c>
      <c r="C283" s="285" t="s">
        <v>819</v>
      </c>
      <c r="D283" s="286"/>
      <c r="E283" s="287"/>
      <c r="F283" s="287"/>
      <c r="G283" s="288"/>
      <c r="H283" s="289"/>
      <c r="I283" s="290"/>
      <c r="J283" s="291"/>
      <c r="K283" s="292"/>
      <c r="O283" s="293">
        <v>1</v>
      </c>
    </row>
    <row r="284" spans="1:80" x14ac:dyDescent="0.2">
      <c r="A284" s="294">
        <v>111</v>
      </c>
      <c r="B284" s="295" t="s">
        <v>823</v>
      </c>
      <c r="C284" s="296" t="s">
        <v>824</v>
      </c>
      <c r="D284" s="297" t="s">
        <v>165</v>
      </c>
      <c r="E284" s="298">
        <v>4.5305</v>
      </c>
      <c r="F284" s="298">
        <v>0</v>
      </c>
      <c r="G284" s="299">
        <f>E284*F284</f>
        <v>0</v>
      </c>
      <c r="H284" s="300">
        <v>7.2999999999999996E-4</v>
      </c>
      <c r="I284" s="301">
        <f>E284*H284</f>
        <v>3.3072649999999998E-3</v>
      </c>
      <c r="J284" s="300">
        <v>0</v>
      </c>
      <c r="K284" s="301">
        <f>E284*J284</f>
        <v>0</v>
      </c>
      <c r="O284" s="293">
        <v>2</v>
      </c>
      <c r="AA284" s="262">
        <v>1</v>
      </c>
      <c r="AB284" s="262">
        <v>7</v>
      </c>
      <c r="AC284" s="262">
        <v>7</v>
      </c>
      <c r="AZ284" s="262">
        <v>2</v>
      </c>
      <c r="BA284" s="262">
        <f>IF(AZ284=1,G284,0)</f>
        <v>0</v>
      </c>
      <c r="BB284" s="262">
        <f>IF(AZ284=2,G284,0)</f>
        <v>0</v>
      </c>
      <c r="BC284" s="262">
        <f>IF(AZ284=3,G284,0)</f>
        <v>0</v>
      </c>
      <c r="BD284" s="262">
        <f>IF(AZ284=4,G284,0)</f>
        <v>0</v>
      </c>
      <c r="BE284" s="262">
        <f>IF(AZ284=5,G284,0)</f>
        <v>0</v>
      </c>
      <c r="CA284" s="293">
        <v>1</v>
      </c>
      <c r="CB284" s="293">
        <v>7</v>
      </c>
    </row>
    <row r="285" spans="1:80" x14ac:dyDescent="0.2">
      <c r="A285" s="302"/>
      <c r="B285" s="309"/>
      <c r="C285" s="310" t="s">
        <v>1229</v>
      </c>
      <c r="D285" s="311"/>
      <c r="E285" s="312">
        <v>2.5789</v>
      </c>
      <c r="F285" s="313"/>
      <c r="G285" s="314"/>
      <c r="H285" s="315"/>
      <c r="I285" s="307"/>
      <c r="J285" s="316"/>
      <c r="K285" s="307"/>
      <c r="M285" s="308" t="s">
        <v>1229</v>
      </c>
      <c r="O285" s="293"/>
    </row>
    <row r="286" spans="1:80" x14ac:dyDescent="0.2">
      <c r="A286" s="302"/>
      <c r="B286" s="309"/>
      <c r="C286" s="310" t="s">
        <v>1230</v>
      </c>
      <c r="D286" s="311"/>
      <c r="E286" s="312">
        <v>1.9516</v>
      </c>
      <c r="F286" s="313"/>
      <c r="G286" s="314"/>
      <c r="H286" s="315"/>
      <c r="I286" s="307"/>
      <c r="J286" s="316"/>
      <c r="K286" s="307"/>
      <c r="M286" s="308" t="s">
        <v>1230</v>
      </c>
      <c r="O286" s="293"/>
    </row>
    <row r="287" spans="1:80" x14ac:dyDescent="0.2">
      <c r="A287" s="294">
        <v>112</v>
      </c>
      <c r="B287" s="295" t="s">
        <v>830</v>
      </c>
      <c r="C287" s="296" t="s">
        <v>831</v>
      </c>
      <c r="D287" s="297" t="s">
        <v>165</v>
      </c>
      <c r="E287" s="298">
        <v>42.997500000000002</v>
      </c>
      <c r="F287" s="298">
        <v>0</v>
      </c>
      <c r="G287" s="299">
        <f>E287*F287</f>
        <v>0</v>
      </c>
      <c r="H287" s="300">
        <v>7.2999999999999996E-4</v>
      </c>
      <c r="I287" s="301">
        <f>E287*H287</f>
        <v>3.1388174999999997E-2</v>
      </c>
      <c r="J287" s="300">
        <v>0</v>
      </c>
      <c r="K287" s="301">
        <f>E287*J287</f>
        <v>0</v>
      </c>
      <c r="O287" s="293">
        <v>2</v>
      </c>
      <c r="AA287" s="262">
        <v>1</v>
      </c>
      <c r="AB287" s="262">
        <v>7</v>
      </c>
      <c r="AC287" s="262">
        <v>7</v>
      </c>
      <c r="AZ287" s="262">
        <v>2</v>
      </c>
      <c r="BA287" s="262">
        <f>IF(AZ287=1,G287,0)</f>
        <v>0</v>
      </c>
      <c r="BB287" s="262">
        <f>IF(AZ287=2,G287,0)</f>
        <v>0</v>
      </c>
      <c r="BC287" s="262">
        <f>IF(AZ287=3,G287,0)</f>
        <v>0</v>
      </c>
      <c r="BD287" s="262">
        <f>IF(AZ287=4,G287,0)</f>
        <v>0</v>
      </c>
      <c r="BE287" s="262">
        <f>IF(AZ287=5,G287,0)</f>
        <v>0</v>
      </c>
      <c r="CA287" s="293">
        <v>1</v>
      </c>
      <c r="CB287" s="293">
        <v>7</v>
      </c>
    </row>
    <row r="288" spans="1:80" x14ac:dyDescent="0.2">
      <c r="A288" s="302"/>
      <c r="B288" s="309"/>
      <c r="C288" s="310" t="s">
        <v>1205</v>
      </c>
      <c r="D288" s="311"/>
      <c r="E288" s="312">
        <v>42.997500000000002</v>
      </c>
      <c r="F288" s="313"/>
      <c r="G288" s="314"/>
      <c r="H288" s="315"/>
      <c r="I288" s="307"/>
      <c r="J288" s="316"/>
      <c r="K288" s="307"/>
      <c r="M288" s="308" t="s">
        <v>1205</v>
      </c>
      <c r="O288" s="293"/>
    </row>
    <row r="289" spans="1:80" x14ac:dyDescent="0.2">
      <c r="A289" s="294">
        <v>113</v>
      </c>
      <c r="B289" s="295" t="s">
        <v>841</v>
      </c>
      <c r="C289" s="296" t="s">
        <v>842</v>
      </c>
      <c r="D289" s="297" t="s">
        <v>165</v>
      </c>
      <c r="E289" s="298">
        <v>4.9836</v>
      </c>
      <c r="F289" s="298">
        <v>0</v>
      </c>
      <c r="G289" s="299">
        <f>E289*F289</f>
        <v>0</v>
      </c>
      <c r="H289" s="300">
        <v>9.4999999999999998E-3</v>
      </c>
      <c r="I289" s="301">
        <f>E289*H289</f>
        <v>4.7344199999999996E-2</v>
      </c>
      <c r="J289" s="300"/>
      <c r="K289" s="301">
        <f>E289*J289</f>
        <v>0</v>
      </c>
      <c r="O289" s="293">
        <v>2</v>
      </c>
      <c r="AA289" s="262">
        <v>3</v>
      </c>
      <c r="AB289" s="262">
        <v>7</v>
      </c>
      <c r="AC289" s="262" t="s">
        <v>841</v>
      </c>
      <c r="AZ289" s="262">
        <v>2</v>
      </c>
      <c r="BA289" s="262">
        <f>IF(AZ289=1,G289,0)</f>
        <v>0</v>
      </c>
      <c r="BB289" s="262">
        <f>IF(AZ289=2,G289,0)</f>
        <v>0</v>
      </c>
      <c r="BC289" s="262">
        <f>IF(AZ289=3,G289,0)</f>
        <v>0</v>
      </c>
      <c r="BD289" s="262">
        <f>IF(AZ289=4,G289,0)</f>
        <v>0</v>
      </c>
      <c r="BE289" s="262">
        <f>IF(AZ289=5,G289,0)</f>
        <v>0</v>
      </c>
      <c r="CA289" s="293">
        <v>3</v>
      </c>
      <c r="CB289" s="293">
        <v>7</v>
      </c>
    </row>
    <row r="290" spans="1:80" x14ac:dyDescent="0.2">
      <c r="A290" s="302"/>
      <c r="B290" s="309"/>
      <c r="C290" s="310" t="s">
        <v>1231</v>
      </c>
      <c r="D290" s="311"/>
      <c r="E290" s="312">
        <v>4.9836</v>
      </c>
      <c r="F290" s="313"/>
      <c r="G290" s="314"/>
      <c r="H290" s="315"/>
      <c r="I290" s="307"/>
      <c r="J290" s="316"/>
      <c r="K290" s="307"/>
      <c r="M290" s="308" t="s">
        <v>1231</v>
      </c>
      <c r="O290" s="293"/>
    </row>
    <row r="291" spans="1:80" x14ac:dyDescent="0.2">
      <c r="A291" s="294">
        <v>114</v>
      </c>
      <c r="B291" s="295" t="s">
        <v>853</v>
      </c>
      <c r="C291" s="296" t="s">
        <v>854</v>
      </c>
      <c r="D291" s="297" t="s">
        <v>165</v>
      </c>
      <c r="E291" s="298">
        <v>47.2973</v>
      </c>
      <c r="F291" s="298">
        <v>0</v>
      </c>
      <c r="G291" s="299">
        <f>E291*F291</f>
        <v>0</v>
      </c>
      <c r="H291" s="300">
        <v>1.1299999999999999E-2</v>
      </c>
      <c r="I291" s="301">
        <f>E291*H291</f>
        <v>0.53445948999999993</v>
      </c>
      <c r="J291" s="300"/>
      <c r="K291" s="301">
        <f>E291*J291</f>
        <v>0</v>
      </c>
      <c r="O291" s="293">
        <v>2</v>
      </c>
      <c r="AA291" s="262">
        <v>3</v>
      </c>
      <c r="AB291" s="262">
        <v>7</v>
      </c>
      <c r="AC291" s="262" t="s">
        <v>853</v>
      </c>
      <c r="AZ291" s="262">
        <v>2</v>
      </c>
      <c r="BA291" s="262">
        <f>IF(AZ291=1,G291,0)</f>
        <v>0</v>
      </c>
      <c r="BB291" s="262">
        <f>IF(AZ291=2,G291,0)</f>
        <v>0</v>
      </c>
      <c r="BC291" s="262">
        <f>IF(AZ291=3,G291,0)</f>
        <v>0</v>
      </c>
      <c r="BD291" s="262">
        <f>IF(AZ291=4,G291,0)</f>
        <v>0</v>
      </c>
      <c r="BE291" s="262">
        <f>IF(AZ291=5,G291,0)</f>
        <v>0</v>
      </c>
      <c r="CA291" s="293">
        <v>3</v>
      </c>
      <c r="CB291" s="293">
        <v>7</v>
      </c>
    </row>
    <row r="292" spans="1:80" x14ac:dyDescent="0.2">
      <c r="A292" s="302"/>
      <c r="B292" s="309"/>
      <c r="C292" s="310" t="s">
        <v>1232</v>
      </c>
      <c r="D292" s="311"/>
      <c r="E292" s="312">
        <v>47.2973</v>
      </c>
      <c r="F292" s="313"/>
      <c r="G292" s="314"/>
      <c r="H292" s="315"/>
      <c r="I292" s="307"/>
      <c r="J292" s="316"/>
      <c r="K292" s="307"/>
      <c r="M292" s="308" t="s">
        <v>1232</v>
      </c>
      <c r="O292" s="293"/>
    </row>
    <row r="293" spans="1:80" x14ac:dyDescent="0.2">
      <c r="A293" s="294">
        <v>115</v>
      </c>
      <c r="B293" s="295" t="s">
        <v>859</v>
      </c>
      <c r="C293" s="296" t="s">
        <v>860</v>
      </c>
      <c r="D293" s="297" t="s">
        <v>200</v>
      </c>
      <c r="E293" s="298">
        <v>0.61649913000000001</v>
      </c>
      <c r="F293" s="298">
        <v>0</v>
      </c>
      <c r="G293" s="299">
        <f>E293*F293</f>
        <v>0</v>
      </c>
      <c r="H293" s="300">
        <v>0</v>
      </c>
      <c r="I293" s="301">
        <f>E293*H293</f>
        <v>0</v>
      </c>
      <c r="J293" s="300"/>
      <c r="K293" s="301">
        <f>E293*J293</f>
        <v>0</v>
      </c>
      <c r="O293" s="293">
        <v>2</v>
      </c>
      <c r="AA293" s="262">
        <v>7</v>
      </c>
      <c r="AB293" s="262">
        <v>1001</v>
      </c>
      <c r="AC293" s="262">
        <v>5</v>
      </c>
      <c r="AZ293" s="262">
        <v>2</v>
      </c>
      <c r="BA293" s="262">
        <f>IF(AZ293=1,G293,0)</f>
        <v>0</v>
      </c>
      <c r="BB293" s="262">
        <f>IF(AZ293=2,G293,0)</f>
        <v>0</v>
      </c>
      <c r="BC293" s="262">
        <f>IF(AZ293=3,G293,0)</f>
        <v>0</v>
      </c>
      <c r="BD293" s="262">
        <f>IF(AZ293=4,G293,0)</f>
        <v>0</v>
      </c>
      <c r="BE293" s="262">
        <f>IF(AZ293=5,G293,0)</f>
        <v>0</v>
      </c>
      <c r="CA293" s="293">
        <v>7</v>
      </c>
      <c r="CB293" s="293">
        <v>1001</v>
      </c>
    </row>
    <row r="294" spans="1:80" x14ac:dyDescent="0.2">
      <c r="A294" s="317"/>
      <c r="B294" s="318" t="s">
        <v>101</v>
      </c>
      <c r="C294" s="319" t="s">
        <v>820</v>
      </c>
      <c r="D294" s="320"/>
      <c r="E294" s="321"/>
      <c r="F294" s="322"/>
      <c r="G294" s="323">
        <f>SUM(G283:G293)</f>
        <v>0</v>
      </c>
      <c r="H294" s="324"/>
      <c r="I294" s="325">
        <f>SUM(I283:I293)</f>
        <v>0.6164991299999999</v>
      </c>
      <c r="J294" s="324"/>
      <c r="K294" s="325">
        <f>SUM(K283:K293)</f>
        <v>0</v>
      </c>
      <c r="O294" s="293">
        <v>4</v>
      </c>
      <c r="BA294" s="326">
        <f>SUM(BA283:BA293)</f>
        <v>0</v>
      </c>
      <c r="BB294" s="326">
        <f>SUM(BB283:BB293)</f>
        <v>0</v>
      </c>
      <c r="BC294" s="326">
        <f>SUM(BC283:BC293)</f>
        <v>0</v>
      </c>
      <c r="BD294" s="326">
        <f>SUM(BD283:BD293)</f>
        <v>0</v>
      </c>
      <c r="BE294" s="326">
        <f>SUM(BE283:BE293)</f>
        <v>0</v>
      </c>
    </row>
    <row r="295" spans="1:80" x14ac:dyDescent="0.2">
      <c r="A295" s="283" t="s">
        <v>97</v>
      </c>
      <c r="B295" s="284" t="s">
        <v>861</v>
      </c>
      <c r="C295" s="285" t="s">
        <v>862</v>
      </c>
      <c r="D295" s="286"/>
      <c r="E295" s="287"/>
      <c r="F295" s="287"/>
      <c r="G295" s="288"/>
      <c r="H295" s="289"/>
      <c r="I295" s="290"/>
      <c r="J295" s="291"/>
      <c r="K295" s="292"/>
      <c r="O295" s="293">
        <v>1</v>
      </c>
    </row>
    <row r="296" spans="1:80" ht="22.5" x14ac:dyDescent="0.2">
      <c r="A296" s="294">
        <v>116</v>
      </c>
      <c r="B296" s="295" t="s">
        <v>864</v>
      </c>
      <c r="C296" s="296" t="s">
        <v>1233</v>
      </c>
      <c r="D296" s="297" t="s">
        <v>272</v>
      </c>
      <c r="E296" s="298">
        <v>3.44</v>
      </c>
      <c r="F296" s="298">
        <v>0</v>
      </c>
      <c r="G296" s="299">
        <f>E296*F296</f>
        <v>0</v>
      </c>
      <c r="H296" s="300">
        <v>2.1900000000000001E-3</v>
      </c>
      <c r="I296" s="301">
        <f>E296*H296</f>
        <v>7.5336000000000005E-3</v>
      </c>
      <c r="J296" s="300">
        <v>0</v>
      </c>
      <c r="K296" s="301">
        <f>E296*J296</f>
        <v>0</v>
      </c>
      <c r="O296" s="293">
        <v>2</v>
      </c>
      <c r="AA296" s="262">
        <v>1</v>
      </c>
      <c r="AB296" s="262">
        <v>0</v>
      </c>
      <c r="AC296" s="262">
        <v>0</v>
      </c>
      <c r="AZ296" s="262">
        <v>2</v>
      </c>
      <c r="BA296" s="262">
        <f>IF(AZ296=1,G296,0)</f>
        <v>0</v>
      </c>
      <c r="BB296" s="262">
        <f>IF(AZ296=2,G296,0)</f>
        <v>0</v>
      </c>
      <c r="BC296" s="262">
        <f>IF(AZ296=3,G296,0)</f>
        <v>0</v>
      </c>
      <c r="BD296" s="262">
        <f>IF(AZ296=4,G296,0)</f>
        <v>0</v>
      </c>
      <c r="BE296" s="262">
        <f>IF(AZ296=5,G296,0)</f>
        <v>0</v>
      </c>
      <c r="CA296" s="293">
        <v>1</v>
      </c>
      <c r="CB296" s="293">
        <v>0</v>
      </c>
    </row>
    <row r="297" spans="1:80" ht="22.5" x14ac:dyDescent="0.2">
      <c r="A297" s="294">
        <v>117</v>
      </c>
      <c r="B297" s="295" t="s">
        <v>1234</v>
      </c>
      <c r="C297" s="296" t="s">
        <v>1235</v>
      </c>
      <c r="D297" s="297" t="s">
        <v>272</v>
      </c>
      <c r="E297" s="298">
        <v>1.98</v>
      </c>
      <c r="F297" s="298">
        <v>0</v>
      </c>
      <c r="G297" s="299">
        <f>E297*F297</f>
        <v>0</v>
      </c>
      <c r="H297" s="300">
        <v>2.1900000000000001E-3</v>
      </c>
      <c r="I297" s="301">
        <f>E297*H297</f>
        <v>4.3362000000000001E-3</v>
      </c>
      <c r="J297" s="300">
        <v>0</v>
      </c>
      <c r="K297" s="301">
        <f>E297*J297</f>
        <v>0</v>
      </c>
      <c r="O297" s="293">
        <v>2</v>
      </c>
      <c r="AA297" s="262">
        <v>1</v>
      </c>
      <c r="AB297" s="262">
        <v>0</v>
      </c>
      <c r="AC297" s="262">
        <v>0</v>
      </c>
      <c r="AZ297" s="262">
        <v>2</v>
      </c>
      <c r="BA297" s="262">
        <f>IF(AZ297=1,G297,0)</f>
        <v>0</v>
      </c>
      <c r="BB297" s="262">
        <f>IF(AZ297=2,G297,0)</f>
        <v>0</v>
      </c>
      <c r="BC297" s="262">
        <f>IF(AZ297=3,G297,0)</f>
        <v>0</v>
      </c>
      <c r="BD297" s="262">
        <f>IF(AZ297=4,G297,0)</f>
        <v>0</v>
      </c>
      <c r="BE297" s="262">
        <f>IF(AZ297=5,G297,0)</f>
        <v>0</v>
      </c>
      <c r="CA297" s="293">
        <v>1</v>
      </c>
      <c r="CB297" s="293">
        <v>0</v>
      </c>
    </row>
    <row r="298" spans="1:80" x14ac:dyDescent="0.2">
      <c r="A298" s="302"/>
      <c r="B298" s="309"/>
      <c r="C298" s="310" t="s">
        <v>1236</v>
      </c>
      <c r="D298" s="311"/>
      <c r="E298" s="312">
        <v>1.98</v>
      </c>
      <c r="F298" s="313"/>
      <c r="G298" s="314"/>
      <c r="H298" s="315"/>
      <c r="I298" s="307"/>
      <c r="J298" s="316"/>
      <c r="K298" s="307"/>
      <c r="M298" s="308" t="s">
        <v>1236</v>
      </c>
      <c r="O298" s="293"/>
    </row>
    <row r="299" spans="1:80" ht="22.5" x14ac:dyDescent="0.2">
      <c r="A299" s="294">
        <v>118</v>
      </c>
      <c r="B299" s="295" t="s">
        <v>867</v>
      </c>
      <c r="C299" s="296" t="s">
        <v>1237</v>
      </c>
      <c r="D299" s="297" t="s">
        <v>272</v>
      </c>
      <c r="E299" s="298">
        <v>7.05</v>
      </c>
      <c r="F299" s="298">
        <v>0</v>
      </c>
      <c r="G299" s="299">
        <f>E299*F299</f>
        <v>0</v>
      </c>
      <c r="H299" s="300">
        <v>1.6299999999999999E-3</v>
      </c>
      <c r="I299" s="301">
        <f>E299*H299</f>
        <v>1.14915E-2</v>
      </c>
      <c r="J299" s="300">
        <v>0</v>
      </c>
      <c r="K299" s="301">
        <f>E299*J299</f>
        <v>0</v>
      </c>
      <c r="O299" s="293">
        <v>2</v>
      </c>
      <c r="AA299" s="262">
        <v>1</v>
      </c>
      <c r="AB299" s="262">
        <v>7</v>
      </c>
      <c r="AC299" s="262">
        <v>7</v>
      </c>
      <c r="AZ299" s="262">
        <v>2</v>
      </c>
      <c r="BA299" s="262">
        <f>IF(AZ299=1,G299,0)</f>
        <v>0</v>
      </c>
      <c r="BB299" s="262">
        <f>IF(AZ299=2,G299,0)</f>
        <v>0</v>
      </c>
      <c r="BC299" s="262">
        <f>IF(AZ299=3,G299,0)</f>
        <v>0</v>
      </c>
      <c r="BD299" s="262">
        <f>IF(AZ299=4,G299,0)</f>
        <v>0</v>
      </c>
      <c r="BE299" s="262">
        <f>IF(AZ299=5,G299,0)</f>
        <v>0</v>
      </c>
      <c r="CA299" s="293">
        <v>1</v>
      </c>
      <c r="CB299" s="293">
        <v>7</v>
      </c>
    </row>
    <row r="300" spans="1:80" ht="22.5" x14ac:dyDescent="0.2">
      <c r="A300" s="294">
        <v>119</v>
      </c>
      <c r="B300" s="295" t="s">
        <v>870</v>
      </c>
      <c r="C300" s="296" t="s">
        <v>1238</v>
      </c>
      <c r="D300" s="297" t="s">
        <v>272</v>
      </c>
      <c r="E300" s="298">
        <v>6.1</v>
      </c>
      <c r="F300" s="298">
        <v>0</v>
      </c>
      <c r="G300" s="299">
        <f>E300*F300</f>
        <v>0</v>
      </c>
      <c r="H300" s="300">
        <v>1.8799999999999999E-3</v>
      </c>
      <c r="I300" s="301">
        <f>E300*H300</f>
        <v>1.1467999999999999E-2</v>
      </c>
      <c r="J300" s="300">
        <v>0</v>
      </c>
      <c r="K300" s="301">
        <f>E300*J300</f>
        <v>0</v>
      </c>
      <c r="O300" s="293">
        <v>2</v>
      </c>
      <c r="AA300" s="262">
        <v>1</v>
      </c>
      <c r="AB300" s="262">
        <v>7</v>
      </c>
      <c r="AC300" s="262">
        <v>7</v>
      </c>
      <c r="AZ300" s="262">
        <v>2</v>
      </c>
      <c r="BA300" s="262">
        <f>IF(AZ300=1,G300,0)</f>
        <v>0</v>
      </c>
      <c r="BB300" s="262">
        <f>IF(AZ300=2,G300,0)</f>
        <v>0</v>
      </c>
      <c r="BC300" s="262">
        <f>IF(AZ300=3,G300,0)</f>
        <v>0</v>
      </c>
      <c r="BD300" s="262">
        <f>IF(AZ300=4,G300,0)</f>
        <v>0</v>
      </c>
      <c r="BE300" s="262">
        <f>IF(AZ300=5,G300,0)</f>
        <v>0</v>
      </c>
      <c r="CA300" s="293">
        <v>1</v>
      </c>
      <c r="CB300" s="293">
        <v>7</v>
      </c>
    </row>
    <row r="301" spans="1:80" ht="22.5" x14ac:dyDescent="0.2">
      <c r="A301" s="294">
        <v>120</v>
      </c>
      <c r="B301" s="295" t="s">
        <v>872</v>
      </c>
      <c r="C301" s="296" t="s">
        <v>1239</v>
      </c>
      <c r="D301" s="297" t="s">
        <v>272</v>
      </c>
      <c r="E301" s="298">
        <v>9.3000000000000007</v>
      </c>
      <c r="F301" s="298">
        <v>0</v>
      </c>
      <c r="G301" s="299">
        <f>E301*F301</f>
        <v>0</v>
      </c>
      <c r="H301" s="300">
        <v>1.3699999999999999E-3</v>
      </c>
      <c r="I301" s="301">
        <f>E301*H301</f>
        <v>1.2741000000000001E-2</v>
      </c>
      <c r="J301" s="300">
        <v>0</v>
      </c>
      <c r="K301" s="301">
        <f>E301*J301</f>
        <v>0</v>
      </c>
      <c r="O301" s="293">
        <v>2</v>
      </c>
      <c r="AA301" s="262">
        <v>1</v>
      </c>
      <c r="AB301" s="262">
        <v>7</v>
      </c>
      <c r="AC301" s="262">
        <v>7</v>
      </c>
      <c r="AZ301" s="262">
        <v>2</v>
      </c>
      <c r="BA301" s="262">
        <f>IF(AZ301=1,G301,0)</f>
        <v>0</v>
      </c>
      <c r="BB301" s="262">
        <f>IF(AZ301=2,G301,0)</f>
        <v>0</v>
      </c>
      <c r="BC301" s="262">
        <f>IF(AZ301=3,G301,0)</f>
        <v>0</v>
      </c>
      <c r="BD301" s="262">
        <f>IF(AZ301=4,G301,0)</f>
        <v>0</v>
      </c>
      <c r="BE301" s="262">
        <f>IF(AZ301=5,G301,0)</f>
        <v>0</v>
      </c>
      <c r="CA301" s="293">
        <v>1</v>
      </c>
      <c r="CB301" s="293">
        <v>7</v>
      </c>
    </row>
    <row r="302" spans="1:80" ht="22.5" x14ac:dyDescent="0.2">
      <c r="A302" s="294">
        <v>121</v>
      </c>
      <c r="B302" s="295" t="s">
        <v>878</v>
      </c>
      <c r="C302" s="296" t="s">
        <v>1240</v>
      </c>
      <c r="D302" s="297" t="s">
        <v>272</v>
      </c>
      <c r="E302" s="298">
        <v>7.05</v>
      </c>
      <c r="F302" s="298">
        <v>0</v>
      </c>
      <c r="G302" s="299">
        <f>E302*F302</f>
        <v>0</v>
      </c>
      <c r="H302" s="300">
        <v>4.0600000000000002E-3</v>
      </c>
      <c r="I302" s="301">
        <f>E302*H302</f>
        <v>2.8623000000000003E-2</v>
      </c>
      <c r="J302" s="300">
        <v>0</v>
      </c>
      <c r="K302" s="301">
        <f>E302*J302</f>
        <v>0</v>
      </c>
      <c r="O302" s="293">
        <v>2</v>
      </c>
      <c r="AA302" s="262">
        <v>1</v>
      </c>
      <c r="AB302" s="262">
        <v>7</v>
      </c>
      <c r="AC302" s="262">
        <v>7</v>
      </c>
      <c r="AZ302" s="262">
        <v>2</v>
      </c>
      <c r="BA302" s="262">
        <f>IF(AZ302=1,G302,0)</f>
        <v>0</v>
      </c>
      <c r="BB302" s="262">
        <f>IF(AZ302=2,G302,0)</f>
        <v>0</v>
      </c>
      <c r="BC302" s="262">
        <f>IF(AZ302=3,G302,0)</f>
        <v>0</v>
      </c>
      <c r="BD302" s="262">
        <f>IF(AZ302=4,G302,0)</f>
        <v>0</v>
      </c>
      <c r="BE302" s="262">
        <f>IF(AZ302=5,G302,0)</f>
        <v>0</v>
      </c>
      <c r="CA302" s="293">
        <v>1</v>
      </c>
      <c r="CB302" s="293">
        <v>7</v>
      </c>
    </row>
    <row r="303" spans="1:80" ht="22.5" x14ac:dyDescent="0.2">
      <c r="A303" s="294">
        <v>122</v>
      </c>
      <c r="B303" s="295" t="s">
        <v>883</v>
      </c>
      <c r="C303" s="296" t="s">
        <v>1329</v>
      </c>
      <c r="D303" s="297" t="s">
        <v>272</v>
      </c>
      <c r="E303" s="298">
        <v>4.1500000000000004</v>
      </c>
      <c r="F303" s="298">
        <v>0</v>
      </c>
      <c r="G303" s="299">
        <f>E303*F303</f>
        <v>0</v>
      </c>
      <c r="H303" s="300">
        <v>3.1700000000000001E-3</v>
      </c>
      <c r="I303" s="301">
        <f>E303*H303</f>
        <v>1.3155500000000002E-2</v>
      </c>
      <c r="J303" s="300">
        <v>0</v>
      </c>
      <c r="K303" s="301">
        <f>E303*J303</f>
        <v>0</v>
      </c>
      <c r="O303" s="293">
        <v>2</v>
      </c>
      <c r="AA303" s="262">
        <v>1</v>
      </c>
      <c r="AB303" s="262">
        <v>7</v>
      </c>
      <c r="AC303" s="262">
        <v>7</v>
      </c>
      <c r="AZ303" s="262">
        <v>2</v>
      </c>
      <c r="BA303" s="262">
        <f>IF(AZ303=1,G303,0)</f>
        <v>0</v>
      </c>
      <c r="BB303" s="262">
        <f>IF(AZ303=2,G303,0)</f>
        <v>0</v>
      </c>
      <c r="BC303" s="262">
        <f>IF(AZ303=3,G303,0)</f>
        <v>0</v>
      </c>
      <c r="BD303" s="262">
        <f>IF(AZ303=4,G303,0)</f>
        <v>0</v>
      </c>
      <c r="BE303" s="262">
        <f>IF(AZ303=5,G303,0)</f>
        <v>0</v>
      </c>
      <c r="CA303" s="293">
        <v>1</v>
      </c>
      <c r="CB303" s="293">
        <v>7</v>
      </c>
    </row>
    <row r="304" spans="1:80" x14ac:dyDescent="0.2">
      <c r="A304" s="302"/>
      <c r="B304" s="309"/>
      <c r="C304" s="310" t="s">
        <v>1330</v>
      </c>
      <c r="D304" s="311"/>
      <c r="E304" s="312">
        <v>4.1500000000000004</v>
      </c>
      <c r="F304" s="313"/>
      <c r="G304" s="314"/>
      <c r="H304" s="315"/>
      <c r="I304" s="307"/>
      <c r="J304" s="316"/>
      <c r="K304" s="307"/>
      <c r="M304" s="308" t="s">
        <v>1330</v>
      </c>
      <c r="O304" s="293"/>
    </row>
    <row r="305" spans="1:80" x14ac:dyDescent="0.2">
      <c r="A305" s="294">
        <v>123</v>
      </c>
      <c r="B305" s="295" t="s">
        <v>888</v>
      </c>
      <c r="C305" s="296" t="s">
        <v>1243</v>
      </c>
      <c r="D305" s="297" t="s">
        <v>272</v>
      </c>
      <c r="E305" s="298">
        <v>7.05</v>
      </c>
      <c r="F305" s="298">
        <v>0</v>
      </c>
      <c r="G305" s="299">
        <f>E305*F305</f>
        <v>0</v>
      </c>
      <c r="H305" s="300">
        <v>2.3E-3</v>
      </c>
      <c r="I305" s="301">
        <f>E305*H305</f>
        <v>1.6215E-2</v>
      </c>
      <c r="J305" s="300"/>
      <c r="K305" s="301">
        <f>E305*J305</f>
        <v>0</v>
      </c>
      <c r="O305" s="293">
        <v>2</v>
      </c>
      <c r="AA305" s="262">
        <v>12</v>
      </c>
      <c r="AB305" s="262">
        <v>0</v>
      </c>
      <c r="AC305" s="262">
        <v>7</v>
      </c>
      <c r="AZ305" s="262">
        <v>2</v>
      </c>
      <c r="BA305" s="262">
        <f>IF(AZ305=1,G305,0)</f>
        <v>0</v>
      </c>
      <c r="BB305" s="262">
        <f>IF(AZ305=2,G305,0)</f>
        <v>0</v>
      </c>
      <c r="BC305" s="262">
        <f>IF(AZ305=3,G305,0)</f>
        <v>0</v>
      </c>
      <c r="BD305" s="262">
        <f>IF(AZ305=4,G305,0)</f>
        <v>0</v>
      </c>
      <c r="BE305" s="262">
        <f>IF(AZ305=5,G305,0)</f>
        <v>0</v>
      </c>
      <c r="CA305" s="293">
        <v>12</v>
      </c>
      <c r="CB305" s="293">
        <v>0</v>
      </c>
    </row>
    <row r="306" spans="1:80" x14ac:dyDescent="0.2">
      <c r="A306" s="294">
        <v>124</v>
      </c>
      <c r="B306" s="295" t="s">
        <v>890</v>
      </c>
      <c r="C306" s="296" t="s">
        <v>891</v>
      </c>
      <c r="D306" s="297" t="s">
        <v>200</v>
      </c>
      <c r="E306" s="298">
        <v>0.1055638</v>
      </c>
      <c r="F306" s="298">
        <v>0</v>
      </c>
      <c r="G306" s="299">
        <f>E306*F306</f>
        <v>0</v>
      </c>
      <c r="H306" s="300">
        <v>0</v>
      </c>
      <c r="I306" s="301">
        <f>E306*H306</f>
        <v>0</v>
      </c>
      <c r="J306" s="300"/>
      <c r="K306" s="301">
        <f>E306*J306</f>
        <v>0</v>
      </c>
      <c r="O306" s="293">
        <v>2</v>
      </c>
      <c r="AA306" s="262">
        <v>7</v>
      </c>
      <c r="AB306" s="262">
        <v>1001</v>
      </c>
      <c r="AC306" s="262">
        <v>5</v>
      </c>
      <c r="AZ306" s="262">
        <v>2</v>
      </c>
      <c r="BA306" s="262">
        <f>IF(AZ306=1,G306,0)</f>
        <v>0</v>
      </c>
      <c r="BB306" s="262">
        <f>IF(AZ306=2,G306,0)</f>
        <v>0</v>
      </c>
      <c r="BC306" s="262">
        <f>IF(AZ306=3,G306,0)</f>
        <v>0</v>
      </c>
      <c r="BD306" s="262">
        <f>IF(AZ306=4,G306,0)</f>
        <v>0</v>
      </c>
      <c r="BE306" s="262">
        <f>IF(AZ306=5,G306,0)</f>
        <v>0</v>
      </c>
      <c r="CA306" s="293">
        <v>7</v>
      </c>
      <c r="CB306" s="293">
        <v>1001</v>
      </c>
    </row>
    <row r="307" spans="1:80" x14ac:dyDescent="0.2">
      <c r="A307" s="317"/>
      <c r="B307" s="318" t="s">
        <v>101</v>
      </c>
      <c r="C307" s="319" t="s">
        <v>863</v>
      </c>
      <c r="D307" s="320"/>
      <c r="E307" s="321"/>
      <c r="F307" s="322"/>
      <c r="G307" s="323">
        <f>SUM(G295:G306)</f>
        <v>0</v>
      </c>
      <c r="H307" s="324"/>
      <c r="I307" s="325">
        <f>SUM(I295:I306)</f>
        <v>0.10556380000000001</v>
      </c>
      <c r="J307" s="324"/>
      <c r="K307" s="325">
        <f>SUM(K295:K306)</f>
        <v>0</v>
      </c>
      <c r="O307" s="293">
        <v>4</v>
      </c>
      <c r="BA307" s="326">
        <f>SUM(BA295:BA306)</f>
        <v>0</v>
      </c>
      <c r="BB307" s="326">
        <f>SUM(BB295:BB306)</f>
        <v>0</v>
      </c>
      <c r="BC307" s="326">
        <f>SUM(BC295:BC306)</f>
        <v>0</v>
      </c>
      <c r="BD307" s="326">
        <f>SUM(BD295:BD306)</f>
        <v>0</v>
      </c>
      <c r="BE307" s="326">
        <f>SUM(BE295:BE306)</f>
        <v>0</v>
      </c>
    </row>
    <row r="308" spans="1:80" x14ac:dyDescent="0.2">
      <c r="A308" s="283" t="s">
        <v>97</v>
      </c>
      <c r="B308" s="284" t="s">
        <v>892</v>
      </c>
      <c r="C308" s="285" t="s">
        <v>893</v>
      </c>
      <c r="D308" s="286"/>
      <c r="E308" s="287"/>
      <c r="F308" s="287"/>
      <c r="G308" s="288"/>
      <c r="H308" s="289"/>
      <c r="I308" s="290"/>
      <c r="J308" s="291"/>
      <c r="K308" s="292"/>
      <c r="O308" s="293">
        <v>1</v>
      </c>
    </row>
    <row r="309" spans="1:80" x14ac:dyDescent="0.2">
      <c r="A309" s="294">
        <v>125</v>
      </c>
      <c r="B309" s="295" t="s">
        <v>1244</v>
      </c>
      <c r="C309" s="296" t="s">
        <v>1245</v>
      </c>
      <c r="D309" s="297" t="s">
        <v>165</v>
      </c>
      <c r="E309" s="298">
        <v>53.62</v>
      </c>
      <c r="F309" s="298">
        <v>0</v>
      </c>
      <c r="G309" s="299">
        <f>E309*F309</f>
        <v>0</v>
      </c>
      <c r="H309" s="300">
        <v>4.3740000000000001E-2</v>
      </c>
      <c r="I309" s="301">
        <f>E309*H309</f>
        <v>2.3453387999999999</v>
      </c>
      <c r="J309" s="300">
        <v>0</v>
      </c>
      <c r="K309" s="301">
        <f>E309*J309</f>
        <v>0</v>
      </c>
      <c r="O309" s="293">
        <v>2</v>
      </c>
      <c r="AA309" s="262">
        <v>1</v>
      </c>
      <c r="AB309" s="262">
        <v>7</v>
      </c>
      <c r="AC309" s="262">
        <v>7</v>
      </c>
      <c r="AZ309" s="262">
        <v>2</v>
      </c>
      <c r="BA309" s="262">
        <f>IF(AZ309=1,G309,0)</f>
        <v>0</v>
      </c>
      <c r="BB309" s="262">
        <f>IF(AZ309=2,G309,0)</f>
        <v>0</v>
      </c>
      <c r="BC309" s="262">
        <f>IF(AZ309=3,G309,0)</f>
        <v>0</v>
      </c>
      <c r="BD309" s="262">
        <f>IF(AZ309=4,G309,0)</f>
        <v>0</v>
      </c>
      <c r="BE309" s="262">
        <f>IF(AZ309=5,G309,0)</f>
        <v>0</v>
      </c>
      <c r="CA309" s="293">
        <v>1</v>
      </c>
      <c r="CB309" s="293">
        <v>7</v>
      </c>
    </row>
    <row r="310" spans="1:80" x14ac:dyDescent="0.2">
      <c r="A310" s="302"/>
      <c r="B310" s="309"/>
      <c r="C310" s="310" t="s">
        <v>1246</v>
      </c>
      <c r="D310" s="311"/>
      <c r="E310" s="312">
        <v>53.62</v>
      </c>
      <c r="F310" s="313"/>
      <c r="G310" s="314"/>
      <c r="H310" s="315"/>
      <c r="I310" s="307"/>
      <c r="J310" s="316"/>
      <c r="K310" s="307"/>
      <c r="M310" s="308" t="s">
        <v>1246</v>
      </c>
      <c r="O310" s="293"/>
    </row>
    <row r="311" spans="1:80" x14ac:dyDescent="0.2">
      <c r="A311" s="294">
        <v>126</v>
      </c>
      <c r="B311" s="295" t="s">
        <v>895</v>
      </c>
      <c r="C311" s="296" t="s">
        <v>896</v>
      </c>
      <c r="D311" s="297" t="s">
        <v>272</v>
      </c>
      <c r="E311" s="298">
        <v>15.32</v>
      </c>
      <c r="F311" s="298">
        <v>0</v>
      </c>
      <c r="G311" s="299">
        <f>E311*F311</f>
        <v>0</v>
      </c>
      <c r="H311" s="300">
        <v>3.2000000000000003E-4</v>
      </c>
      <c r="I311" s="301">
        <f>E311*H311</f>
        <v>4.9024000000000003E-3</v>
      </c>
      <c r="J311" s="300">
        <v>0</v>
      </c>
      <c r="K311" s="301">
        <f>E311*J311</f>
        <v>0</v>
      </c>
      <c r="O311" s="293">
        <v>2</v>
      </c>
      <c r="AA311" s="262">
        <v>1</v>
      </c>
      <c r="AB311" s="262">
        <v>7</v>
      </c>
      <c r="AC311" s="262">
        <v>7</v>
      </c>
      <c r="AZ311" s="262">
        <v>2</v>
      </c>
      <c r="BA311" s="262">
        <f>IF(AZ311=1,G311,0)</f>
        <v>0</v>
      </c>
      <c r="BB311" s="262">
        <f>IF(AZ311=2,G311,0)</f>
        <v>0</v>
      </c>
      <c r="BC311" s="262">
        <f>IF(AZ311=3,G311,0)</f>
        <v>0</v>
      </c>
      <c r="BD311" s="262">
        <f>IF(AZ311=4,G311,0)</f>
        <v>0</v>
      </c>
      <c r="BE311" s="262">
        <f>IF(AZ311=5,G311,0)</f>
        <v>0</v>
      </c>
      <c r="CA311" s="293">
        <v>1</v>
      </c>
      <c r="CB311" s="293">
        <v>7</v>
      </c>
    </row>
    <row r="312" spans="1:80" x14ac:dyDescent="0.2">
      <c r="A312" s="302"/>
      <c r="B312" s="309"/>
      <c r="C312" s="310" t="s">
        <v>897</v>
      </c>
      <c r="D312" s="311"/>
      <c r="E312" s="312">
        <v>15.32</v>
      </c>
      <c r="F312" s="313"/>
      <c r="G312" s="314"/>
      <c r="H312" s="315"/>
      <c r="I312" s="307"/>
      <c r="J312" s="316"/>
      <c r="K312" s="307"/>
      <c r="M312" s="308" t="s">
        <v>897</v>
      </c>
      <c r="O312" s="293"/>
    </row>
    <row r="313" spans="1:80" x14ac:dyDescent="0.2">
      <c r="A313" s="294">
        <v>127</v>
      </c>
      <c r="B313" s="295" t="s">
        <v>901</v>
      </c>
      <c r="C313" s="296" t="s">
        <v>902</v>
      </c>
      <c r="D313" s="297" t="s">
        <v>197</v>
      </c>
      <c r="E313" s="298">
        <v>42.896000000000001</v>
      </c>
      <c r="F313" s="298">
        <v>0</v>
      </c>
      <c r="G313" s="299">
        <f>E313*F313</f>
        <v>0</v>
      </c>
      <c r="H313" s="300">
        <v>2.8999999999999998E-3</v>
      </c>
      <c r="I313" s="301">
        <f>E313*H313</f>
        <v>0.12439839999999999</v>
      </c>
      <c r="J313" s="300">
        <v>0</v>
      </c>
      <c r="K313" s="301">
        <f>E313*J313</f>
        <v>0</v>
      </c>
      <c r="O313" s="293">
        <v>2</v>
      </c>
      <c r="AA313" s="262">
        <v>1</v>
      </c>
      <c r="AB313" s="262">
        <v>0</v>
      </c>
      <c r="AC313" s="262">
        <v>0</v>
      </c>
      <c r="AZ313" s="262">
        <v>2</v>
      </c>
      <c r="BA313" s="262">
        <f>IF(AZ313=1,G313,0)</f>
        <v>0</v>
      </c>
      <c r="BB313" s="262">
        <f>IF(AZ313=2,G313,0)</f>
        <v>0</v>
      </c>
      <c r="BC313" s="262">
        <f>IF(AZ313=3,G313,0)</f>
        <v>0</v>
      </c>
      <c r="BD313" s="262">
        <f>IF(AZ313=4,G313,0)</f>
        <v>0</v>
      </c>
      <c r="BE313" s="262">
        <f>IF(AZ313=5,G313,0)</f>
        <v>0</v>
      </c>
      <c r="CA313" s="293">
        <v>1</v>
      </c>
      <c r="CB313" s="293">
        <v>0</v>
      </c>
    </row>
    <row r="314" spans="1:80" x14ac:dyDescent="0.2">
      <c r="A314" s="302"/>
      <c r="B314" s="309"/>
      <c r="C314" s="310" t="s">
        <v>1247</v>
      </c>
      <c r="D314" s="311"/>
      <c r="E314" s="312">
        <v>42.896000000000001</v>
      </c>
      <c r="F314" s="313"/>
      <c r="G314" s="314"/>
      <c r="H314" s="315"/>
      <c r="I314" s="307"/>
      <c r="J314" s="316"/>
      <c r="K314" s="307"/>
      <c r="M314" s="308" t="s">
        <v>1247</v>
      </c>
      <c r="O314" s="293"/>
    </row>
    <row r="315" spans="1:80" x14ac:dyDescent="0.2">
      <c r="A315" s="294">
        <v>128</v>
      </c>
      <c r="B315" s="295" t="s">
        <v>1248</v>
      </c>
      <c r="C315" s="296" t="s">
        <v>1249</v>
      </c>
      <c r="D315" s="297" t="s">
        <v>197</v>
      </c>
      <c r="E315" s="298">
        <v>1</v>
      </c>
      <c r="F315" s="298">
        <v>0</v>
      </c>
      <c r="G315" s="299">
        <f>E315*F315</f>
        <v>0</v>
      </c>
      <c r="H315" s="300">
        <v>3.8500000000000001E-3</v>
      </c>
      <c r="I315" s="301">
        <f>E315*H315</f>
        <v>3.8500000000000001E-3</v>
      </c>
      <c r="J315" s="300">
        <v>0</v>
      </c>
      <c r="K315" s="301">
        <f>E315*J315</f>
        <v>0</v>
      </c>
      <c r="O315" s="293">
        <v>2</v>
      </c>
      <c r="AA315" s="262">
        <v>1</v>
      </c>
      <c r="AB315" s="262">
        <v>7</v>
      </c>
      <c r="AC315" s="262">
        <v>7</v>
      </c>
      <c r="AZ315" s="262">
        <v>2</v>
      </c>
      <c r="BA315" s="262">
        <f>IF(AZ315=1,G315,0)</f>
        <v>0</v>
      </c>
      <c r="BB315" s="262">
        <f>IF(AZ315=2,G315,0)</f>
        <v>0</v>
      </c>
      <c r="BC315" s="262">
        <f>IF(AZ315=3,G315,0)</f>
        <v>0</v>
      </c>
      <c r="BD315" s="262">
        <f>IF(AZ315=4,G315,0)</f>
        <v>0</v>
      </c>
      <c r="BE315" s="262">
        <f>IF(AZ315=5,G315,0)</f>
        <v>0</v>
      </c>
      <c r="CA315" s="293">
        <v>1</v>
      </c>
      <c r="CB315" s="293">
        <v>7</v>
      </c>
    </row>
    <row r="316" spans="1:80" x14ac:dyDescent="0.2">
      <c r="A316" s="294">
        <v>129</v>
      </c>
      <c r="B316" s="295" t="s">
        <v>904</v>
      </c>
      <c r="C316" s="296" t="s">
        <v>905</v>
      </c>
      <c r="D316" s="297" t="s">
        <v>165</v>
      </c>
      <c r="E316" s="298">
        <v>53.3902</v>
      </c>
      <c r="F316" s="298">
        <v>0</v>
      </c>
      <c r="G316" s="299">
        <f>E316*F316</f>
        <v>0</v>
      </c>
      <c r="H316" s="300">
        <v>2.3000000000000001E-4</v>
      </c>
      <c r="I316" s="301">
        <f>E316*H316</f>
        <v>1.2279746000000001E-2</v>
      </c>
      <c r="J316" s="300">
        <v>0</v>
      </c>
      <c r="K316" s="301">
        <f>E316*J316</f>
        <v>0</v>
      </c>
      <c r="O316" s="293">
        <v>2</v>
      </c>
      <c r="AA316" s="262">
        <v>1</v>
      </c>
      <c r="AB316" s="262">
        <v>0</v>
      </c>
      <c r="AC316" s="262">
        <v>0</v>
      </c>
      <c r="AZ316" s="262">
        <v>2</v>
      </c>
      <c r="BA316" s="262">
        <f>IF(AZ316=1,G316,0)</f>
        <v>0</v>
      </c>
      <c r="BB316" s="262">
        <f>IF(AZ316=2,G316,0)</f>
        <v>0</v>
      </c>
      <c r="BC316" s="262">
        <f>IF(AZ316=3,G316,0)</f>
        <v>0</v>
      </c>
      <c r="BD316" s="262">
        <f>IF(AZ316=4,G316,0)</f>
        <v>0</v>
      </c>
      <c r="BE316" s="262">
        <f>IF(AZ316=5,G316,0)</f>
        <v>0</v>
      </c>
      <c r="CA316" s="293">
        <v>1</v>
      </c>
      <c r="CB316" s="293">
        <v>0</v>
      </c>
    </row>
    <row r="317" spans="1:80" x14ac:dyDescent="0.2">
      <c r="A317" s="302"/>
      <c r="B317" s="309"/>
      <c r="C317" s="310" t="s">
        <v>1216</v>
      </c>
      <c r="D317" s="311"/>
      <c r="E317" s="312">
        <v>53.3902</v>
      </c>
      <c r="F317" s="313"/>
      <c r="G317" s="314"/>
      <c r="H317" s="315"/>
      <c r="I317" s="307"/>
      <c r="J317" s="316"/>
      <c r="K317" s="307"/>
      <c r="M317" s="308" t="s">
        <v>1216</v>
      </c>
      <c r="O317" s="293"/>
    </row>
    <row r="318" spans="1:80" x14ac:dyDescent="0.2">
      <c r="A318" s="294">
        <v>130</v>
      </c>
      <c r="B318" s="295" t="s">
        <v>906</v>
      </c>
      <c r="C318" s="296" t="s">
        <v>907</v>
      </c>
      <c r="D318" s="297" t="s">
        <v>197</v>
      </c>
      <c r="E318" s="298">
        <v>11</v>
      </c>
      <c r="F318" s="298">
        <v>0</v>
      </c>
      <c r="G318" s="299">
        <f>E318*F318</f>
        <v>0</v>
      </c>
      <c r="H318" s="300">
        <v>3.8999999999999998E-3</v>
      </c>
      <c r="I318" s="301">
        <f>E318*H318</f>
        <v>4.2900000000000001E-2</v>
      </c>
      <c r="J318" s="300"/>
      <c r="K318" s="301">
        <f>E318*J318</f>
        <v>0</v>
      </c>
      <c r="O318" s="293">
        <v>2</v>
      </c>
      <c r="AA318" s="262">
        <v>3</v>
      </c>
      <c r="AB318" s="262">
        <v>7</v>
      </c>
      <c r="AC318" s="262">
        <v>596609340</v>
      </c>
      <c r="AZ318" s="262">
        <v>2</v>
      </c>
      <c r="BA318" s="262">
        <f>IF(AZ318=1,G318,0)</f>
        <v>0</v>
      </c>
      <c r="BB318" s="262">
        <f>IF(AZ318=2,G318,0)</f>
        <v>0</v>
      </c>
      <c r="BC318" s="262">
        <f>IF(AZ318=3,G318,0)</f>
        <v>0</v>
      </c>
      <c r="BD318" s="262">
        <f>IF(AZ318=4,G318,0)</f>
        <v>0</v>
      </c>
      <c r="BE318" s="262">
        <f>IF(AZ318=5,G318,0)</f>
        <v>0</v>
      </c>
      <c r="CA318" s="293">
        <v>3</v>
      </c>
      <c r="CB318" s="293">
        <v>7</v>
      </c>
    </row>
    <row r="319" spans="1:80" x14ac:dyDescent="0.2">
      <c r="A319" s="294">
        <v>131</v>
      </c>
      <c r="B319" s="295" t="s">
        <v>908</v>
      </c>
      <c r="C319" s="296" t="s">
        <v>909</v>
      </c>
      <c r="D319" s="297" t="s">
        <v>200</v>
      </c>
      <c r="E319" s="298">
        <v>2.5336693459999999</v>
      </c>
      <c r="F319" s="298">
        <v>0</v>
      </c>
      <c r="G319" s="299">
        <f>E319*F319</f>
        <v>0</v>
      </c>
      <c r="H319" s="300">
        <v>0</v>
      </c>
      <c r="I319" s="301">
        <f>E319*H319</f>
        <v>0</v>
      </c>
      <c r="J319" s="300"/>
      <c r="K319" s="301">
        <f>E319*J319</f>
        <v>0</v>
      </c>
      <c r="O319" s="293">
        <v>2</v>
      </c>
      <c r="AA319" s="262">
        <v>7</v>
      </c>
      <c r="AB319" s="262">
        <v>1001</v>
      </c>
      <c r="AC319" s="262">
        <v>5</v>
      </c>
      <c r="AZ319" s="262">
        <v>2</v>
      </c>
      <c r="BA319" s="262">
        <f>IF(AZ319=1,G319,0)</f>
        <v>0</v>
      </c>
      <c r="BB319" s="262">
        <f>IF(AZ319=2,G319,0)</f>
        <v>0</v>
      </c>
      <c r="BC319" s="262">
        <f>IF(AZ319=3,G319,0)</f>
        <v>0</v>
      </c>
      <c r="BD319" s="262">
        <f>IF(AZ319=4,G319,0)</f>
        <v>0</v>
      </c>
      <c r="BE319" s="262">
        <f>IF(AZ319=5,G319,0)</f>
        <v>0</v>
      </c>
      <c r="CA319" s="293">
        <v>7</v>
      </c>
      <c r="CB319" s="293">
        <v>1001</v>
      </c>
    </row>
    <row r="320" spans="1:80" x14ac:dyDescent="0.2">
      <c r="A320" s="317"/>
      <c r="B320" s="318" t="s">
        <v>101</v>
      </c>
      <c r="C320" s="319" t="s">
        <v>894</v>
      </c>
      <c r="D320" s="320"/>
      <c r="E320" s="321"/>
      <c r="F320" s="322"/>
      <c r="G320" s="323">
        <f>SUM(G308:G319)</f>
        <v>0</v>
      </c>
      <c r="H320" s="324"/>
      <c r="I320" s="325">
        <f>SUM(I308:I319)</f>
        <v>2.5336693459999999</v>
      </c>
      <c r="J320" s="324"/>
      <c r="K320" s="325">
        <f>SUM(K308:K319)</f>
        <v>0</v>
      </c>
      <c r="O320" s="293">
        <v>4</v>
      </c>
      <c r="BA320" s="326">
        <f>SUM(BA308:BA319)</f>
        <v>0</v>
      </c>
      <c r="BB320" s="326">
        <f>SUM(BB308:BB319)</f>
        <v>0</v>
      </c>
      <c r="BC320" s="326">
        <f>SUM(BC308:BC319)</f>
        <v>0</v>
      </c>
      <c r="BD320" s="326">
        <f>SUM(BD308:BD319)</f>
        <v>0</v>
      </c>
      <c r="BE320" s="326">
        <f>SUM(BE308:BE319)</f>
        <v>0</v>
      </c>
    </row>
    <row r="321" spans="1:80" x14ac:dyDescent="0.2">
      <c r="A321" s="283" t="s">
        <v>97</v>
      </c>
      <c r="B321" s="284" t="s">
        <v>910</v>
      </c>
      <c r="C321" s="285" t="s">
        <v>911</v>
      </c>
      <c r="D321" s="286"/>
      <c r="E321" s="287"/>
      <c r="F321" s="287"/>
      <c r="G321" s="288"/>
      <c r="H321" s="289"/>
      <c r="I321" s="290"/>
      <c r="J321" s="291"/>
      <c r="K321" s="292"/>
      <c r="O321" s="293">
        <v>1</v>
      </c>
    </row>
    <row r="322" spans="1:80" x14ac:dyDescent="0.2">
      <c r="A322" s="294">
        <v>132</v>
      </c>
      <c r="B322" s="295" t="s">
        <v>1250</v>
      </c>
      <c r="C322" s="296" t="s">
        <v>1251</v>
      </c>
      <c r="D322" s="297" t="s">
        <v>165</v>
      </c>
      <c r="E322" s="298">
        <v>5.6</v>
      </c>
      <c r="F322" s="298">
        <v>0</v>
      </c>
      <c r="G322" s="299">
        <f>E322*F322</f>
        <v>0</v>
      </c>
      <c r="H322" s="300">
        <v>2.5000000000000001E-4</v>
      </c>
      <c r="I322" s="301">
        <f>E322*H322</f>
        <v>1.4E-3</v>
      </c>
      <c r="J322" s="300">
        <v>0</v>
      </c>
      <c r="K322" s="301">
        <f>E322*J322</f>
        <v>0</v>
      </c>
      <c r="O322" s="293">
        <v>2</v>
      </c>
      <c r="AA322" s="262">
        <v>1</v>
      </c>
      <c r="AB322" s="262">
        <v>7</v>
      </c>
      <c r="AC322" s="262">
        <v>7</v>
      </c>
      <c r="AZ322" s="262">
        <v>2</v>
      </c>
      <c r="BA322" s="262">
        <f>IF(AZ322=1,G322,0)</f>
        <v>0</v>
      </c>
      <c r="BB322" s="262">
        <f>IF(AZ322=2,G322,0)</f>
        <v>0</v>
      </c>
      <c r="BC322" s="262">
        <f>IF(AZ322=3,G322,0)</f>
        <v>0</v>
      </c>
      <c r="BD322" s="262">
        <f>IF(AZ322=4,G322,0)</f>
        <v>0</v>
      </c>
      <c r="BE322" s="262">
        <f>IF(AZ322=5,G322,0)</f>
        <v>0</v>
      </c>
      <c r="CA322" s="293">
        <v>1</v>
      </c>
      <c r="CB322" s="293">
        <v>7</v>
      </c>
    </row>
    <row r="323" spans="1:80" x14ac:dyDescent="0.2">
      <c r="A323" s="302"/>
      <c r="B323" s="309"/>
      <c r="C323" s="310" t="s">
        <v>1297</v>
      </c>
      <c r="D323" s="311"/>
      <c r="E323" s="312">
        <v>5.6</v>
      </c>
      <c r="F323" s="313"/>
      <c r="G323" s="314"/>
      <c r="H323" s="315"/>
      <c r="I323" s="307"/>
      <c r="J323" s="316"/>
      <c r="K323" s="307"/>
      <c r="M323" s="308" t="s">
        <v>1297</v>
      </c>
      <c r="O323" s="293"/>
    </row>
    <row r="324" spans="1:80" ht="22.5" x14ac:dyDescent="0.2">
      <c r="A324" s="294">
        <v>133</v>
      </c>
      <c r="B324" s="295" t="s">
        <v>1252</v>
      </c>
      <c r="C324" s="296" t="s">
        <v>1253</v>
      </c>
      <c r="D324" s="297" t="s">
        <v>165</v>
      </c>
      <c r="E324" s="298">
        <v>6.44</v>
      </c>
      <c r="F324" s="298">
        <v>0</v>
      </c>
      <c r="G324" s="299">
        <f>E324*F324</f>
        <v>0</v>
      </c>
      <c r="H324" s="300">
        <v>1.2999999999999999E-2</v>
      </c>
      <c r="I324" s="301">
        <f>E324*H324</f>
        <v>8.3720000000000003E-2</v>
      </c>
      <c r="J324" s="300"/>
      <c r="K324" s="301">
        <f>E324*J324</f>
        <v>0</v>
      </c>
      <c r="O324" s="293">
        <v>2</v>
      </c>
      <c r="AA324" s="262">
        <v>3</v>
      </c>
      <c r="AB324" s="262">
        <v>7</v>
      </c>
      <c r="AC324" s="262">
        <v>611981855</v>
      </c>
      <c r="AZ324" s="262">
        <v>2</v>
      </c>
      <c r="BA324" s="262">
        <f>IF(AZ324=1,G324,0)</f>
        <v>0</v>
      </c>
      <c r="BB324" s="262">
        <f>IF(AZ324=2,G324,0)</f>
        <v>0</v>
      </c>
      <c r="BC324" s="262">
        <f>IF(AZ324=3,G324,0)</f>
        <v>0</v>
      </c>
      <c r="BD324" s="262">
        <f>IF(AZ324=4,G324,0)</f>
        <v>0</v>
      </c>
      <c r="BE324" s="262">
        <f>IF(AZ324=5,G324,0)</f>
        <v>0</v>
      </c>
      <c r="CA324" s="293">
        <v>3</v>
      </c>
      <c r="CB324" s="293">
        <v>7</v>
      </c>
    </row>
    <row r="325" spans="1:80" x14ac:dyDescent="0.2">
      <c r="A325" s="302"/>
      <c r="B325" s="309"/>
      <c r="C325" s="310" t="s">
        <v>1331</v>
      </c>
      <c r="D325" s="311"/>
      <c r="E325" s="312">
        <v>6.44</v>
      </c>
      <c r="F325" s="313"/>
      <c r="G325" s="314"/>
      <c r="H325" s="315"/>
      <c r="I325" s="307"/>
      <c r="J325" s="316"/>
      <c r="K325" s="307"/>
      <c r="M325" s="308" t="s">
        <v>1331</v>
      </c>
      <c r="O325" s="293"/>
    </row>
    <row r="326" spans="1:80" x14ac:dyDescent="0.2">
      <c r="A326" s="294">
        <v>134</v>
      </c>
      <c r="B326" s="295" t="s">
        <v>1255</v>
      </c>
      <c r="C326" s="296" t="s">
        <v>1256</v>
      </c>
      <c r="D326" s="297" t="s">
        <v>272</v>
      </c>
      <c r="E326" s="298">
        <v>15.4</v>
      </c>
      <c r="F326" s="298">
        <v>0</v>
      </c>
      <c r="G326" s="299">
        <f>E326*F326</f>
        <v>0</v>
      </c>
      <c r="H326" s="300">
        <v>1.5E-3</v>
      </c>
      <c r="I326" s="301">
        <f>E326*H326</f>
        <v>2.3100000000000002E-2</v>
      </c>
      <c r="J326" s="300"/>
      <c r="K326" s="301">
        <f>E326*J326</f>
        <v>0</v>
      </c>
      <c r="O326" s="293">
        <v>2</v>
      </c>
      <c r="AA326" s="262">
        <v>3</v>
      </c>
      <c r="AB326" s="262">
        <v>7</v>
      </c>
      <c r="AC326" s="262">
        <v>611981893</v>
      </c>
      <c r="AZ326" s="262">
        <v>2</v>
      </c>
      <c r="BA326" s="262">
        <f>IF(AZ326=1,G326,0)</f>
        <v>0</v>
      </c>
      <c r="BB326" s="262">
        <f>IF(AZ326=2,G326,0)</f>
        <v>0</v>
      </c>
      <c r="BC326" s="262">
        <f>IF(AZ326=3,G326,0)</f>
        <v>0</v>
      </c>
      <c r="BD326" s="262">
        <f>IF(AZ326=4,G326,0)</f>
        <v>0</v>
      </c>
      <c r="BE326" s="262">
        <f>IF(AZ326=5,G326,0)</f>
        <v>0</v>
      </c>
      <c r="CA326" s="293">
        <v>3</v>
      </c>
      <c r="CB326" s="293">
        <v>7</v>
      </c>
    </row>
    <row r="327" spans="1:80" x14ac:dyDescent="0.2">
      <c r="A327" s="302"/>
      <c r="B327" s="309"/>
      <c r="C327" s="310" t="s">
        <v>1332</v>
      </c>
      <c r="D327" s="311"/>
      <c r="E327" s="312">
        <v>15.4</v>
      </c>
      <c r="F327" s="313"/>
      <c r="G327" s="314"/>
      <c r="H327" s="315"/>
      <c r="I327" s="307"/>
      <c r="J327" s="316"/>
      <c r="K327" s="307"/>
      <c r="M327" s="308" t="s">
        <v>1332</v>
      </c>
      <c r="O327" s="293"/>
    </row>
    <row r="328" spans="1:80" x14ac:dyDescent="0.2">
      <c r="A328" s="294">
        <v>135</v>
      </c>
      <c r="B328" s="295" t="s">
        <v>1258</v>
      </c>
      <c r="C328" s="296" t="s">
        <v>921</v>
      </c>
      <c r="D328" s="297" t="s">
        <v>200</v>
      </c>
      <c r="E328" s="298">
        <v>0.10822</v>
      </c>
      <c r="F328" s="298">
        <v>0</v>
      </c>
      <c r="G328" s="299">
        <f>E328*F328</f>
        <v>0</v>
      </c>
      <c r="H328" s="300">
        <v>0</v>
      </c>
      <c r="I328" s="301">
        <f>E328*H328</f>
        <v>0</v>
      </c>
      <c r="J328" s="300"/>
      <c r="K328" s="301">
        <f>E328*J328</f>
        <v>0</v>
      </c>
      <c r="O328" s="293">
        <v>2</v>
      </c>
      <c r="AA328" s="262">
        <v>7</v>
      </c>
      <c r="AB328" s="262">
        <v>1001</v>
      </c>
      <c r="AC328" s="262">
        <v>5</v>
      </c>
      <c r="AZ328" s="262">
        <v>2</v>
      </c>
      <c r="BA328" s="262">
        <f>IF(AZ328=1,G328,0)</f>
        <v>0</v>
      </c>
      <c r="BB328" s="262">
        <f>IF(AZ328=2,G328,0)</f>
        <v>0</v>
      </c>
      <c r="BC328" s="262">
        <f>IF(AZ328=3,G328,0)</f>
        <v>0</v>
      </c>
      <c r="BD328" s="262">
        <f>IF(AZ328=4,G328,0)</f>
        <v>0</v>
      </c>
      <c r="BE328" s="262">
        <f>IF(AZ328=5,G328,0)</f>
        <v>0</v>
      </c>
      <c r="CA328" s="293">
        <v>7</v>
      </c>
      <c r="CB328" s="293">
        <v>1001</v>
      </c>
    </row>
    <row r="329" spans="1:80" x14ac:dyDescent="0.2">
      <c r="A329" s="317"/>
      <c r="B329" s="318" t="s">
        <v>101</v>
      </c>
      <c r="C329" s="319" t="s">
        <v>912</v>
      </c>
      <c r="D329" s="320"/>
      <c r="E329" s="321"/>
      <c r="F329" s="322"/>
      <c r="G329" s="323">
        <f>SUM(G321:G328)</f>
        <v>0</v>
      </c>
      <c r="H329" s="324"/>
      <c r="I329" s="325">
        <f>SUM(I321:I328)</f>
        <v>0.10822000000000001</v>
      </c>
      <c r="J329" s="324"/>
      <c r="K329" s="325">
        <f>SUM(K321:K328)</f>
        <v>0</v>
      </c>
      <c r="O329" s="293">
        <v>4</v>
      </c>
      <c r="BA329" s="326">
        <f>SUM(BA321:BA328)</f>
        <v>0</v>
      </c>
      <c r="BB329" s="326">
        <f>SUM(BB321:BB328)</f>
        <v>0</v>
      </c>
      <c r="BC329" s="326">
        <f>SUM(BC321:BC328)</f>
        <v>0</v>
      </c>
      <c r="BD329" s="326">
        <f>SUM(BD321:BD328)</f>
        <v>0</v>
      </c>
      <c r="BE329" s="326">
        <f>SUM(BE321:BE328)</f>
        <v>0</v>
      </c>
    </row>
    <row r="330" spans="1:80" x14ac:dyDescent="0.2">
      <c r="A330" s="283" t="s">
        <v>97</v>
      </c>
      <c r="B330" s="284" t="s">
        <v>938</v>
      </c>
      <c r="C330" s="285" t="s">
        <v>939</v>
      </c>
      <c r="D330" s="286"/>
      <c r="E330" s="287"/>
      <c r="F330" s="287"/>
      <c r="G330" s="288"/>
      <c r="H330" s="289"/>
      <c r="I330" s="290"/>
      <c r="J330" s="291"/>
      <c r="K330" s="292"/>
      <c r="O330" s="293">
        <v>1</v>
      </c>
    </row>
    <row r="331" spans="1:80" x14ac:dyDescent="0.2">
      <c r="A331" s="294">
        <v>136</v>
      </c>
      <c r="B331" s="295" t="s">
        <v>941</v>
      </c>
      <c r="C331" s="296" t="s">
        <v>942</v>
      </c>
      <c r="D331" s="297" t="s">
        <v>272</v>
      </c>
      <c r="E331" s="298">
        <v>25.16</v>
      </c>
      <c r="F331" s="298">
        <v>0</v>
      </c>
      <c r="G331" s="299">
        <f>E331*F331</f>
        <v>0</v>
      </c>
      <c r="H331" s="300">
        <v>3.2000000000000003E-4</v>
      </c>
      <c r="I331" s="301">
        <f>E331*H331</f>
        <v>8.0512000000000014E-3</v>
      </c>
      <c r="J331" s="300">
        <v>0</v>
      </c>
      <c r="K331" s="301">
        <f>E331*J331</f>
        <v>0</v>
      </c>
      <c r="O331" s="293">
        <v>2</v>
      </c>
      <c r="AA331" s="262">
        <v>1</v>
      </c>
      <c r="AB331" s="262">
        <v>7</v>
      </c>
      <c r="AC331" s="262">
        <v>7</v>
      </c>
      <c r="AZ331" s="262">
        <v>2</v>
      </c>
      <c r="BA331" s="262">
        <f>IF(AZ331=1,G331,0)</f>
        <v>0</v>
      </c>
      <c r="BB331" s="262">
        <f>IF(AZ331=2,G331,0)</f>
        <v>0</v>
      </c>
      <c r="BC331" s="262">
        <f>IF(AZ331=3,G331,0)</f>
        <v>0</v>
      </c>
      <c r="BD331" s="262">
        <f>IF(AZ331=4,G331,0)</f>
        <v>0</v>
      </c>
      <c r="BE331" s="262">
        <f>IF(AZ331=5,G331,0)</f>
        <v>0</v>
      </c>
      <c r="CA331" s="293">
        <v>1</v>
      </c>
      <c r="CB331" s="293">
        <v>7</v>
      </c>
    </row>
    <row r="332" spans="1:80" x14ac:dyDescent="0.2">
      <c r="A332" s="302"/>
      <c r="B332" s="309"/>
      <c r="C332" s="310" t="s">
        <v>1333</v>
      </c>
      <c r="D332" s="311"/>
      <c r="E332" s="312">
        <v>25.16</v>
      </c>
      <c r="F332" s="313"/>
      <c r="G332" s="314"/>
      <c r="H332" s="315"/>
      <c r="I332" s="307"/>
      <c r="J332" s="316"/>
      <c r="K332" s="307"/>
      <c r="M332" s="308" t="s">
        <v>1333</v>
      </c>
      <c r="O332" s="293"/>
    </row>
    <row r="333" spans="1:80" x14ac:dyDescent="0.2">
      <c r="A333" s="294">
        <v>137</v>
      </c>
      <c r="B333" s="295" t="s">
        <v>944</v>
      </c>
      <c r="C333" s="296" t="s">
        <v>945</v>
      </c>
      <c r="D333" s="297" t="s">
        <v>272</v>
      </c>
      <c r="E333" s="298">
        <v>25.16</v>
      </c>
      <c r="F333" s="298">
        <v>0</v>
      </c>
      <c r="G333" s="299">
        <f>E333*F333</f>
        <v>0</v>
      </c>
      <c r="H333" s="300">
        <v>0</v>
      </c>
      <c r="I333" s="301">
        <f>E333*H333</f>
        <v>0</v>
      </c>
      <c r="J333" s="300">
        <v>0</v>
      </c>
      <c r="K333" s="301">
        <f>E333*J333</f>
        <v>0</v>
      </c>
      <c r="O333" s="293">
        <v>2</v>
      </c>
      <c r="AA333" s="262">
        <v>1</v>
      </c>
      <c r="AB333" s="262">
        <v>7</v>
      </c>
      <c r="AC333" s="262">
        <v>7</v>
      </c>
      <c r="AZ333" s="262">
        <v>2</v>
      </c>
      <c r="BA333" s="262">
        <f>IF(AZ333=1,G333,0)</f>
        <v>0</v>
      </c>
      <c r="BB333" s="262">
        <f>IF(AZ333=2,G333,0)</f>
        <v>0</v>
      </c>
      <c r="BC333" s="262">
        <f>IF(AZ333=3,G333,0)</f>
        <v>0</v>
      </c>
      <c r="BD333" s="262">
        <f>IF(AZ333=4,G333,0)</f>
        <v>0</v>
      </c>
      <c r="BE333" s="262">
        <f>IF(AZ333=5,G333,0)</f>
        <v>0</v>
      </c>
      <c r="CA333" s="293">
        <v>1</v>
      </c>
      <c r="CB333" s="293">
        <v>7</v>
      </c>
    </row>
    <row r="334" spans="1:80" x14ac:dyDescent="0.2">
      <c r="A334" s="294">
        <v>138</v>
      </c>
      <c r="B334" s="295" t="s">
        <v>946</v>
      </c>
      <c r="C334" s="296" t="s">
        <v>947</v>
      </c>
      <c r="D334" s="297" t="s">
        <v>165</v>
      </c>
      <c r="E334" s="298">
        <v>38</v>
      </c>
      <c r="F334" s="298">
        <v>0</v>
      </c>
      <c r="G334" s="299">
        <f>E334*F334</f>
        <v>0</v>
      </c>
      <c r="H334" s="300">
        <v>6.9300000000000004E-3</v>
      </c>
      <c r="I334" s="301">
        <f>E334*H334</f>
        <v>0.26334000000000002</v>
      </c>
      <c r="J334" s="300">
        <v>0</v>
      </c>
      <c r="K334" s="301">
        <f>E334*J334</f>
        <v>0</v>
      </c>
      <c r="O334" s="293">
        <v>2</v>
      </c>
      <c r="AA334" s="262">
        <v>1</v>
      </c>
      <c r="AB334" s="262">
        <v>7</v>
      </c>
      <c r="AC334" s="262">
        <v>7</v>
      </c>
      <c r="AZ334" s="262">
        <v>2</v>
      </c>
      <c r="BA334" s="262">
        <f>IF(AZ334=1,G334,0)</f>
        <v>0</v>
      </c>
      <c r="BB334" s="262">
        <f>IF(AZ334=2,G334,0)</f>
        <v>0</v>
      </c>
      <c r="BC334" s="262">
        <f>IF(AZ334=3,G334,0)</f>
        <v>0</v>
      </c>
      <c r="BD334" s="262">
        <f>IF(AZ334=4,G334,0)</f>
        <v>0</v>
      </c>
      <c r="BE334" s="262">
        <f>IF(AZ334=5,G334,0)</f>
        <v>0</v>
      </c>
      <c r="CA334" s="293">
        <v>1</v>
      </c>
      <c r="CB334" s="293">
        <v>7</v>
      </c>
    </row>
    <row r="335" spans="1:80" x14ac:dyDescent="0.2">
      <c r="A335" s="302"/>
      <c r="B335" s="309"/>
      <c r="C335" s="310" t="s">
        <v>1325</v>
      </c>
      <c r="D335" s="311"/>
      <c r="E335" s="312">
        <v>38</v>
      </c>
      <c r="F335" s="313"/>
      <c r="G335" s="314"/>
      <c r="H335" s="315"/>
      <c r="I335" s="307"/>
      <c r="J335" s="316"/>
      <c r="K335" s="307"/>
      <c r="M335" s="308" t="s">
        <v>1325</v>
      </c>
      <c r="O335" s="293"/>
    </row>
    <row r="336" spans="1:80" x14ac:dyDescent="0.2">
      <c r="A336" s="294">
        <v>139</v>
      </c>
      <c r="B336" s="295" t="s">
        <v>948</v>
      </c>
      <c r="C336" s="296" t="s">
        <v>949</v>
      </c>
      <c r="D336" s="297" t="s">
        <v>165</v>
      </c>
      <c r="E336" s="298">
        <v>2.9</v>
      </c>
      <c r="F336" s="298">
        <v>0</v>
      </c>
      <c r="G336" s="299">
        <f>E336*F336</f>
        <v>0</v>
      </c>
      <c r="H336" s="300">
        <v>0</v>
      </c>
      <c r="I336" s="301">
        <f>E336*H336</f>
        <v>0</v>
      </c>
      <c r="J336" s="300">
        <v>0</v>
      </c>
      <c r="K336" s="301">
        <f>E336*J336</f>
        <v>0</v>
      </c>
      <c r="O336" s="293">
        <v>2</v>
      </c>
      <c r="AA336" s="262">
        <v>1</v>
      </c>
      <c r="AB336" s="262">
        <v>7</v>
      </c>
      <c r="AC336" s="262">
        <v>7</v>
      </c>
      <c r="AZ336" s="262">
        <v>2</v>
      </c>
      <c r="BA336" s="262">
        <f>IF(AZ336=1,G336,0)</f>
        <v>0</v>
      </c>
      <c r="BB336" s="262">
        <f>IF(AZ336=2,G336,0)</f>
        <v>0</v>
      </c>
      <c r="BC336" s="262">
        <f>IF(AZ336=3,G336,0)</f>
        <v>0</v>
      </c>
      <c r="BD336" s="262">
        <f>IF(AZ336=4,G336,0)</f>
        <v>0</v>
      </c>
      <c r="BE336" s="262">
        <f>IF(AZ336=5,G336,0)</f>
        <v>0</v>
      </c>
      <c r="CA336" s="293">
        <v>1</v>
      </c>
      <c r="CB336" s="293">
        <v>7</v>
      </c>
    </row>
    <row r="337" spans="1:80" x14ac:dyDescent="0.2">
      <c r="A337" s="294">
        <v>140</v>
      </c>
      <c r="B337" s="295" t="s">
        <v>953</v>
      </c>
      <c r="C337" s="296" t="s">
        <v>954</v>
      </c>
      <c r="D337" s="297" t="s">
        <v>165</v>
      </c>
      <c r="E337" s="298">
        <v>45.436</v>
      </c>
      <c r="F337" s="298">
        <v>0</v>
      </c>
      <c r="G337" s="299">
        <f>E337*F337</f>
        <v>0</v>
      </c>
      <c r="H337" s="300">
        <v>1.9199999999999998E-2</v>
      </c>
      <c r="I337" s="301">
        <f>E337*H337</f>
        <v>0.8723711999999999</v>
      </c>
      <c r="J337" s="300"/>
      <c r="K337" s="301">
        <f>E337*J337</f>
        <v>0</v>
      </c>
      <c r="O337" s="293">
        <v>2</v>
      </c>
      <c r="AA337" s="262">
        <v>3</v>
      </c>
      <c r="AB337" s="262">
        <v>7</v>
      </c>
      <c r="AC337" s="262">
        <v>597642070</v>
      </c>
      <c r="AZ337" s="262">
        <v>2</v>
      </c>
      <c r="BA337" s="262">
        <f>IF(AZ337=1,G337,0)</f>
        <v>0</v>
      </c>
      <c r="BB337" s="262">
        <f>IF(AZ337=2,G337,0)</f>
        <v>0</v>
      </c>
      <c r="BC337" s="262">
        <f>IF(AZ337=3,G337,0)</f>
        <v>0</v>
      </c>
      <c r="BD337" s="262">
        <f>IF(AZ337=4,G337,0)</f>
        <v>0</v>
      </c>
      <c r="BE337" s="262">
        <f>IF(AZ337=5,G337,0)</f>
        <v>0</v>
      </c>
      <c r="CA337" s="293">
        <v>3</v>
      </c>
      <c r="CB337" s="293">
        <v>7</v>
      </c>
    </row>
    <row r="338" spans="1:80" x14ac:dyDescent="0.2">
      <c r="A338" s="302"/>
      <c r="B338" s="309"/>
      <c r="C338" s="310" t="s">
        <v>1334</v>
      </c>
      <c r="D338" s="311"/>
      <c r="E338" s="312">
        <v>43.7</v>
      </c>
      <c r="F338" s="313"/>
      <c r="G338" s="314"/>
      <c r="H338" s="315"/>
      <c r="I338" s="307"/>
      <c r="J338" s="316"/>
      <c r="K338" s="307"/>
      <c r="M338" s="308" t="s">
        <v>1334</v>
      </c>
      <c r="O338" s="293"/>
    </row>
    <row r="339" spans="1:80" x14ac:dyDescent="0.2">
      <c r="A339" s="302"/>
      <c r="B339" s="309"/>
      <c r="C339" s="310" t="s">
        <v>1335</v>
      </c>
      <c r="D339" s="311"/>
      <c r="E339" s="312">
        <v>1.736</v>
      </c>
      <c r="F339" s="313"/>
      <c r="G339" s="314"/>
      <c r="H339" s="315"/>
      <c r="I339" s="307"/>
      <c r="J339" s="316"/>
      <c r="K339" s="307"/>
      <c r="M339" s="308" t="s">
        <v>1335</v>
      </c>
      <c r="O339" s="293"/>
    </row>
    <row r="340" spans="1:80" x14ac:dyDescent="0.2">
      <c r="A340" s="294">
        <v>141</v>
      </c>
      <c r="B340" s="295" t="s">
        <v>957</v>
      </c>
      <c r="C340" s="296" t="s">
        <v>958</v>
      </c>
      <c r="D340" s="297" t="s">
        <v>200</v>
      </c>
      <c r="E340" s="298">
        <v>1.1437624</v>
      </c>
      <c r="F340" s="298">
        <v>0</v>
      </c>
      <c r="G340" s="299">
        <f>E340*F340</f>
        <v>0</v>
      </c>
      <c r="H340" s="300">
        <v>0</v>
      </c>
      <c r="I340" s="301">
        <f>E340*H340</f>
        <v>0</v>
      </c>
      <c r="J340" s="300"/>
      <c r="K340" s="301">
        <f>E340*J340</f>
        <v>0</v>
      </c>
      <c r="O340" s="293">
        <v>2</v>
      </c>
      <c r="AA340" s="262">
        <v>7</v>
      </c>
      <c r="AB340" s="262">
        <v>1001</v>
      </c>
      <c r="AC340" s="262">
        <v>5</v>
      </c>
      <c r="AZ340" s="262">
        <v>2</v>
      </c>
      <c r="BA340" s="262">
        <f>IF(AZ340=1,G340,0)</f>
        <v>0</v>
      </c>
      <c r="BB340" s="262">
        <f>IF(AZ340=2,G340,0)</f>
        <v>0</v>
      </c>
      <c r="BC340" s="262">
        <f>IF(AZ340=3,G340,0)</f>
        <v>0</v>
      </c>
      <c r="BD340" s="262">
        <f>IF(AZ340=4,G340,0)</f>
        <v>0</v>
      </c>
      <c r="BE340" s="262">
        <f>IF(AZ340=5,G340,0)</f>
        <v>0</v>
      </c>
      <c r="CA340" s="293">
        <v>7</v>
      </c>
      <c r="CB340" s="293">
        <v>1001</v>
      </c>
    </row>
    <row r="341" spans="1:80" x14ac:dyDescent="0.2">
      <c r="A341" s="317"/>
      <c r="B341" s="318" t="s">
        <v>101</v>
      </c>
      <c r="C341" s="319" t="s">
        <v>940</v>
      </c>
      <c r="D341" s="320"/>
      <c r="E341" s="321"/>
      <c r="F341" s="322"/>
      <c r="G341" s="323">
        <f>SUM(G330:G340)</f>
        <v>0</v>
      </c>
      <c r="H341" s="324"/>
      <c r="I341" s="325">
        <f>SUM(I330:I340)</f>
        <v>1.1437624</v>
      </c>
      <c r="J341" s="324"/>
      <c r="K341" s="325">
        <f>SUM(K330:K340)</f>
        <v>0</v>
      </c>
      <c r="O341" s="293">
        <v>4</v>
      </c>
      <c r="BA341" s="326">
        <f>SUM(BA330:BA340)</f>
        <v>0</v>
      </c>
      <c r="BB341" s="326">
        <f>SUM(BB330:BB340)</f>
        <v>0</v>
      </c>
      <c r="BC341" s="326">
        <f>SUM(BC330:BC340)</f>
        <v>0</v>
      </c>
      <c r="BD341" s="326">
        <f>SUM(BD330:BD340)</f>
        <v>0</v>
      </c>
      <c r="BE341" s="326">
        <f>SUM(BE330:BE340)</f>
        <v>0</v>
      </c>
    </row>
    <row r="342" spans="1:80" x14ac:dyDescent="0.2">
      <c r="A342" s="283" t="s">
        <v>97</v>
      </c>
      <c r="B342" s="284" t="s">
        <v>964</v>
      </c>
      <c r="C342" s="285" t="s">
        <v>965</v>
      </c>
      <c r="D342" s="286"/>
      <c r="E342" s="287"/>
      <c r="F342" s="287"/>
      <c r="G342" s="288"/>
      <c r="H342" s="289"/>
      <c r="I342" s="290"/>
      <c r="J342" s="291"/>
      <c r="K342" s="292"/>
      <c r="O342" s="293">
        <v>1</v>
      </c>
    </row>
    <row r="343" spans="1:80" x14ac:dyDescent="0.2">
      <c r="A343" s="294">
        <v>142</v>
      </c>
      <c r="B343" s="295" t="s">
        <v>967</v>
      </c>
      <c r="C343" s="296" t="s">
        <v>968</v>
      </c>
      <c r="D343" s="297" t="s">
        <v>165</v>
      </c>
      <c r="E343" s="298">
        <v>11.581</v>
      </c>
      <c r="F343" s="298">
        <v>0</v>
      </c>
      <c r="G343" s="299">
        <f>E343*F343</f>
        <v>0</v>
      </c>
      <c r="H343" s="300">
        <v>5.3499999999999997E-3</v>
      </c>
      <c r="I343" s="301">
        <f>E343*H343</f>
        <v>6.1958349999999995E-2</v>
      </c>
      <c r="J343" s="300">
        <v>0</v>
      </c>
      <c r="K343" s="301">
        <f>E343*J343</f>
        <v>0</v>
      </c>
      <c r="O343" s="293">
        <v>2</v>
      </c>
      <c r="AA343" s="262">
        <v>1</v>
      </c>
      <c r="AB343" s="262">
        <v>7</v>
      </c>
      <c r="AC343" s="262">
        <v>7</v>
      </c>
      <c r="AZ343" s="262">
        <v>2</v>
      </c>
      <c r="BA343" s="262">
        <f>IF(AZ343=1,G343,0)</f>
        <v>0</v>
      </c>
      <c r="BB343" s="262">
        <f>IF(AZ343=2,G343,0)</f>
        <v>0</v>
      </c>
      <c r="BC343" s="262">
        <f>IF(AZ343=3,G343,0)</f>
        <v>0</v>
      </c>
      <c r="BD343" s="262">
        <f>IF(AZ343=4,G343,0)</f>
        <v>0</v>
      </c>
      <c r="BE343" s="262">
        <f>IF(AZ343=5,G343,0)</f>
        <v>0</v>
      </c>
      <c r="CA343" s="293">
        <v>1</v>
      </c>
      <c r="CB343" s="293">
        <v>7</v>
      </c>
    </row>
    <row r="344" spans="1:80" x14ac:dyDescent="0.2">
      <c r="A344" s="302"/>
      <c r="B344" s="309"/>
      <c r="C344" s="310" t="s">
        <v>1262</v>
      </c>
      <c r="D344" s="311"/>
      <c r="E344" s="312">
        <v>11.148</v>
      </c>
      <c r="F344" s="313"/>
      <c r="G344" s="314"/>
      <c r="H344" s="315"/>
      <c r="I344" s="307"/>
      <c r="J344" s="316"/>
      <c r="K344" s="307"/>
      <c r="M344" s="308" t="s">
        <v>1262</v>
      </c>
      <c r="O344" s="293"/>
    </row>
    <row r="345" spans="1:80" x14ac:dyDescent="0.2">
      <c r="A345" s="302"/>
      <c r="B345" s="309"/>
      <c r="C345" s="310" t="s">
        <v>1263</v>
      </c>
      <c r="D345" s="311"/>
      <c r="E345" s="312">
        <v>0.28000000000000003</v>
      </c>
      <c r="F345" s="313"/>
      <c r="G345" s="314"/>
      <c r="H345" s="315"/>
      <c r="I345" s="307"/>
      <c r="J345" s="316"/>
      <c r="K345" s="307"/>
      <c r="M345" s="308" t="s">
        <v>1263</v>
      </c>
      <c r="O345" s="293"/>
    </row>
    <row r="346" spans="1:80" x14ac:dyDescent="0.2">
      <c r="A346" s="302"/>
      <c r="B346" s="309"/>
      <c r="C346" s="310" t="s">
        <v>1264</v>
      </c>
      <c r="D346" s="311"/>
      <c r="E346" s="312">
        <v>0.153</v>
      </c>
      <c r="F346" s="313"/>
      <c r="G346" s="314"/>
      <c r="H346" s="315"/>
      <c r="I346" s="307"/>
      <c r="J346" s="316"/>
      <c r="K346" s="307"/>
      <c r="M346" s="308" t="s">
        <v>1264</v>
      </c>
      <c r="O346" s="293"/>
    </row>
    <row r="347" spans="1:80" x14ac:dyDescent="0.2">
      <c r="A347" s="294">
        <v>143</v>
      </c>
      <c r="B347" s="295" t="s">
        <v>973</v>
      </c>
      <c r="C347" s="296" t="s">
        <v>974</v>
      </c>
      <c r="D347" s="297" t="s">
        <v>165</v>
      </c>
      <c r="E347" s="298">
        <v>2.2210000000000001</v>
      </c>
      <c r="F347" s="298">
        <v>0</v>
      </c>
      <c r="G347" s="299">
        <f>E347*F347</f>
        <v>0</v>
      </c>
      <c r="H347" s="300">
        <v>0</v>
      </c>
      <c r="I347" s="301">
        <f>E347*H347</f>
        <v>0</v>
      </c>
      <c r="J347" s="300">
        <v>0</v>
      </c>
      <c r="K347" s="301">
        <f>E347*J347</f>
        <v>0</v>
      </c>
      <c r="O347" s="293">
        <v>2</v>
      </c>
      <c r="AA347" s="262">
        <v>1</v>
      </c>
      <c r="AB347" s="262">
        <v>7</v>
      </c>
      <c r="AC347" s="262">
        <v>7</v>
      </c>
      <c r="AZ347" s="262">
        <v>2</v>
      </c>
      <c r="BA347" s="262">
        <f>IF(AZ347=1,G347,0)</f>
        <v>0</v>
      </c>
      <c r="BB347" s="262">
        <f>IF(AZ347=2,G347,0)</f>
        <v>0</v>
      </c>
      <c r="BC347" s="262">
        <f>IF(AZ347=3,G347,0)</f>
        <v>0</v>
      </c>
      <c r="BD347" s="262">
        <f>IF(AZ347=4,G347,0)</f>
        <v>0</v>
      </c>
      <c r="BE347" s="262">
        <f>IF(AZ347=5,G347,0)</f>
        <v>0</v>
      </c>
      <c r="CA347" s="293">
        <v>1</v>
      </c>
      <c r="CB347" s="293">
        <v>7</v>
      </c>
    </row>
    <row r="348" spans="1:80" x14ac:dyDescent="0.2">
      <c r="A348" s="302"/>
      <c r="B348" s="309"/>
      <c r="C348" s="310" t="s">
        <v>1265</v>
      </c>
      <c r="D348" s="311"/>
      <c r="E348" s="312">
        <v>1.788</v>
      </c>
      <c r="F348" s="313"/>
      <c r="G348" s="314"/>
      <c r="H348" s="315"/>
      <c r="I348" s="307"/>
      <c r="J348" s="316"/>
      <c r="K348" s="307"/>
      <c r="M348" s="308" t="s">
        <v>1265</v>
      </c>
      <c r="O348" s="293"/>
    </row>
    <row r="349" spans="1:80" x14ac:dyDescent="0.2">
      <c r="A349" s="302"/>
      <c r="B349" s="309"/>
      <c r="C349" s="310" t="s">
        <v>1263</v>
      </c>
      <c r="D349" s="311"/>
      <c r="E349" s="312">
        <v>0.28000000000000003</v>
      </c>
      <c r="F349" s="313"/>
      <c r="G349" s="314"/>
      <c r="H349" s="315"/>
      <c r="I349" s="307"/>
      <c r="J349" s="316"/>
      <c r="K349" s="307"/>
      <c r="M349" s="308" t="s">
        <v>1263</v>
      </c>
      <c r="O349" s="293"/>
    </row>
    <row r="350" spans="1:80" x14ac:dyDescent="0.2">
      <c r="A350" s="302"/>
      <c r="B350" s="309"/>
      <c r="C350" s="310" t="s">
        <v>1264</v>
      </c>
      <c r="D350" s="311"/>
      <c r="E350" s="312">
        <v>0.153</v>
      </c>
      <c r="F350" s="313"/>
      <c r="G350" s="314"/>
      <c r="H350" s="315"/>
      <c r="I350" s="307"/>
      <c r="J350" s="316"/>
      <c r="K350" s="307"/>
      <c r="M350" s="308" t="s">
        <v>1264</v>
      </c>
      <c r="O350" s="293"/>
    </row>
    <row r="351" spans="1:80" x14ac:dyDescent="0.2">
      <c r="A351" s="294">
        <v>144</v>
      </c>
      <c r="B351" s="295" t="s">
        <v>975</v>
      </c>
      <c r="C351" s="296" t="s">
        <v>976</v>
      </c>
      <c r="D351" s="297" t="s">
        <v>272</v>
      </c>
      <c r="E351" s="298">
        <v>34.450000000000003</v>
      </c>
      <c r="F351" s="298">
        <v>0</v>
      </c>
      <c r="G351" s="299">
        <f>E351*F351</f>
        <v>0</v>
      </c>
      <c r="H351" s="300">
        <v>1E-4</v>
      </c>
      <c r="I351" s="301">
        <f>E351*H351</f>
        <v>3.4450000000000006E-3</v>
      </c>
      <c r="J351" s="300">
        <v>0</v>
      </c>
      <c r="K351" s="301">
        <f>E351*J351</f>
        <v>0</v>
      </c>
      <c r="O351" s="293">
        <v>2</v>
      </c>
      <c r="AA351" s="262">
        <v>1</v>
      </c>
      <c r="AB351" s="262">
        <v>7</v>
      </c>
      <c r="AC351" s="262">
        <v>7</v>
      </c>
      <c r="AZ351" s="262">
        <v>2</v>
      </c>
      <c r="BA351" s="262">
        <f>IF(AZ351=1,G351,0)</f>
        <v>0</v>
      </c>
      <c r="BB351" s="262">
        <f>IF(AZ351=2,G351,0)</f>
        <v>0</v>
      </c>
      <c r="BC351" s="262">
        <f>IF(AZ351=3,G351,0)</f>
        <v>0</v>
      </c>
      <c r="BD351" s="262">
        <f>IF(AZ351=4,G351,0)</f>
        <v>0</v>
      </c>
      <c r="BE351" s="262">
        <f>IF(AZ351=5,G351,0)</f>
        <v>0</v>
      </c>
      <c r="CA351" s="293">
        <v>1</v>
      </c>
      <c r="CB351" s="293">
        <v>7</v>
      </c>
    </row>
    <row r="352" spans="1:80" x14ac:dyDescent="0.2">
      <c r="A352" s="302"/>
      <c r="B352" s="309"/>
      <c r="C352" s="310" t="s">
        <v>1266</v>
      </c>
      <c r="D352" s="311"/>
      <c r="E352" s="312">
        <v>9.2899999999999991</v>
      </c>
      <c r="F352" s="313"/>
      <c r="G352" s="314"/>
      <c r="H352" s="315"/>
      <c r="I352" s="307"/>
      <c r="J352" s="316"/>
      <c r="K352" s="307"/>
      <c r="M352" s="308" t="s">
        <v>1266</v>
      </c>
      <c r="O352" s="293"/>
    </row>
    <row r="353" spans="1:80" x14ac:dyDescent="0.2">
      <c r="A353" s="302"/>
      <c r="B353" s="309"/>
      <c r="C353" s="310" t="s">
        <v>1336</v>
      </c>
      <c r="D353" s="311"/>
      <c r="E353" s="312">
        <v>25.16</v>
      </c>
      <c r="F353" s="313"/>
      <c r="G353" s="314"/>
      <c r="H353" s="315"/>
      <c r="I353" s="307"/>
      <c r="J353" s="316"/>
      <c r="K353" s="307"/>
      <c r="M353" s="308" t="s">
        <v>1336</v>
      </c>
      <c r="O353" s="293"/>
    </row>
    <row r="354" spans="1:80" x14ac:dyDescent="0.2">
      <c r="A354" s="294">
        <v>145</v>
      </c>
      <c r="B354" s="295" t="s">
        <v>980</v>
      </c>
      <c r="C354" s="296" t="s">
        <v>981</v>
      </c>
      <c r="D354" s="297" t="s">
        <v>165</v>
      </c>
      <c r="E354" s="298">
        <v>12.739100000000001</v>
      </c>
      <c r="F354" s="298">
        <v>0</v>
      </c>
      <c r="G354" s="299">
        <f>E354*F354</f>
        <v>0</v>
      </c>
      <c r="H354" s="300">
        <v>1.3599999999999999E-2</v>
      </c>
      <c r="I354" s="301">
        <f>E354*H354</f>
        <v>0.17325176</v>
      </c>
      <c r="J354" s="300"/>
      <c r="K354" s="301">
        <f>E354*J354</f>
        <v>0</v>
      </c>
      <c r="O354" s="293">
        <v>2</v>
      </c>
      <c r="AA354" s="262">
        <v>3</v>
      </c>
      <c r="AB354" s="262">
        <v>7</v>
      </c>
      <c r="AC354" s="262">
        <v>597813721</v>
      </c>
      <c r="AZ354" s="262">
        <v>2</v>
      </c>
      <c r="BA354" s="262">
        <f>IF(AZ354=1,G354,0)</f>
        <v>0</v>
      </c>
      <c r="BB354" s="262">
        <f>IF(AZ354=2,G354,0)</f>
        <v>0</v>
      </c>
      <c r="BC354" s="262">
        <f>IF(AZ354=3,G354,0)</f>
        <v>0</v>
      </c>
      <c r="BD354" s="262">
        <f>IF(AZ354=4,G354,0)</f>
        <v>0</v>
      </c>
      <c r="BE354" s="262">
        <f>IF(AZ354=5,G354,0)</f>
        <v>0</v>
      </c>
      <c r="CA354" s="293">
        <v>3</v>
      </c>
      <c r="CB354" s="293">
        <v>7</v>
      </c>
    </row>
    <row r="355" spans="1:80" x14ac:dyDescent="0.2">
      <c r="A355" s="302"/>
      <c r="B355" s="309"/>
      <c r="C355" s="310" t="s">
        <v>1268</v>
      </c>
      <c r="D355" s="311"/>
      <c r="E355" s="312">
        <v>12.739100000000001</v>
      </c>
      <c r="F355" s="313"/>
      <c r="G355" s="314"/>
      <c r="H355" s="315"/>
      <c r="I355" s="307"/>
      <c r="J355" s="316"/>
      <c r="K355" s="307"/>
      <c r="M355" s="308" t="s">
        <v>1268</v>
      </c>
      <c r="O355" s="293"/>
    </row>
    <row r="356" spans="1:80" x14ac:dyDescent="0.2">
      <c r="A356" s="294">
        <v>146</v>
      </c>
      <c r="B356" s="295" t="s">
        <v>983</v>
      </c>
      <c r="C356" s="296" t="s">
        <v>984</v>
      </c>
      <c r="D356" s="297" t="s">
        <v>200</v>
      </c>
      <c r="E356" s="298">
        <v>0.23865511</v>
      </c>
      <c r="F356" s="298">
        <v>0</v>
      </c>
      <c r="G356" s="299">
        <f>E356*F356</f>
        <v>0</v>
      </c>
      <c r="H356" s="300">
        <v>0</v>
      </c>
      <c r="I356" s="301">
        <f>E356*H356</f>
        <v>0</v>
      </c>
      <c r="J356" s="300"/>
      <c r="K356" s="301">
        <f>E356*J356</f>
        <v>0</v>
      </c>
      <c r="O356" s="293">
        <v>2</v>
      </c>
      <c r="AA356" s="262">
        <v>7</v>
      </c>
      <c r="AB356" s="262">
        <v>1001</v>
      </c>
      <c r="AC356" s="262">
        <v>5</v>
      </c>
      <c r="AZ356" s="262">
        <v>2</v>
      </c>
      <c r="BA356" s="262">
        <f>IF(AZ356=1,G356,0)</f>
        <v>0</v>
      </c>
      <c r="BB356" s="262">
        <f>IF(AZ356=2,G356,0)</f>
        <v>0</v>
      </c>
      <c r="BC356" s="262">
        <f>IF(AZ356=3,G356,0)</f>
        <v>0</v>
      </c>
      <c r="BD356" s="262">
        <f>IF(AZ356=4,G356,0)</f>
        <v>0</v>
      </c>
      <c r="BE356" s="262">
        <f>IF(AZ356=5,G356,0)</f>
        <v>0</v>
      </c>
      <c r="CA356" s="293">
        <v>7</v>
      </c>
      <c r="CB356" s="293">
        <v>1001</v>
      </c>
    </row>
    <row r="357" spans="1:80" x14ac:dyDescent="0.2">
      <c r="A357" s="317"/>
      <c r="B357" s="318" t="s">
        <v>101</v>
      </c>
      <c r="C357" s="319" t="s">
        <v>966</v>
      </c>
      <c r="D357" s="320"/>
      <c r="E357" s="321"/>
      <c r="F357" s="322"/>
      <c r="G357" s="323">
        <f>SUM(G342:G356)</f>
        <v>0</v>
      </c>
      <c r="H357" s="324"/>
      <c r="I357" s="325">
        <f>SUM(I342:I356)</f>
        <v>0.23865511</v>
      </c>
      <c r="J357" s="324"/>
      <c r="K357" s="325">
        <f>SUM(K342:K356)</f>
        <v>0</v>
      </c>
      <c r="O357" s="293">
        <v>4</v>
      </c>
      <c r="BA357" s="326">
        <f>SUM(BA342:BA356)</f>
        <v>0</v>
      </c>
      <c r="BB357" s="326">
        <f>SUM(BB342:BB356)</f>
        <v>0</v>
      </c>
      <c r="BC357" s="326">
        <f>SUM(BC342:BC356)</f>
        <v>0</v>
      </c>
      <c r="BD357" s="326">
        <f>SUM(BD342:BD356)</f>
        <v>0</v>
      </c>
      <c r="BE357" s="326">
        <f>SUM(BE342:BE356)</f>
        <v>0</v>
      </c>
    </row>
    <row r="358" spans="1:80" x14ac:dyDescent="0.2">
      <c r="A358" s="283" t="s">
        <v>97</v>
      </c>
      <c r="B358" s="284" t="s">
        <v>985</v>
      </c>
      <c r="C358" s="285" t="s">
        <v>986</v>
      </c>
      <c r="D358" s="286"/>
      <c r="E358" s="287"/>
      <c r="F358" s="287"/>
      <c r="G358" s="288"/>
      <c r="H358" s="289"/>
      <c r="I358" s="290"/>
      <c r="J358" s="291"/>
      <c r="K358" s="292"/>
      <c r="O358" s="293">
        <v>1</v>
      </c>
    </row>
    <row r="359" spans="1:80" x14ac:dyDescent="0.2">
      <c r="A359" s="294">
        <v>147</v>
      </c>
      <c r="B359" s="295" t="s">
        <v>988</v>
      </c>
      <c r="C359" s="296" t="s">
        <v>989</v>
      </c>
      <c r="D359" s="297" t="s">
        <v>165</v>
      </c>
      <c r="E359" s="298">
        <v>137.57490000000001</v>
      </c>
      <c r="F359" s="298">
        <v>0</v>
      </c>
      <c r="G359" s="299">
        <f>E359*F359</f>
        <v>0</v>
      </c>
      <c r="H359" s="300">
        <v>6.9999999999999994E-5</v>
      </c>
      <c r="I359" s="301">
        <f>E359*H359</f>
        <v>9.6302430000000001E-3</v>
      </c>
      <c r="J359" s="300">
        <v>0</v>
      </c>
      <c r="K359" s="301">
        <f>E359*J359</f>
        <v>0</v>
      </c>
      <c r="O359" s="293">
        <v>2</v>
      </c>
      <c r="AA359" s="262">
        <v>1</v>
      </c>
      <c r="AB359" s="262">
        <v>7</v>
      </c>
      <c r="AC359" s="262">
        <v>7</v>
      </c>
      <c r="AZ359" s="262">
        <v>2</v>
      </c>
      <c r="BA359" s="262">
        <f>IF(AZ359=1,G359,0)</f>
        <v>0</v>
      </c>
      <c r="BB359" s="262">
        <f>IF(AZ359=2,G359,0)</f>
        <v>0</v>
      </c>
      <c r="BC359" s="262">
        <f>IF(AZ359=3,G359,0)</f>
        <v>0</v>
      </c>
      <c r="BD359" s="262">
        <f>IF(AZ359=4,G359,0)</f>
        <v>0</v>
      </c>
      <c r="BE359" s="262">
        <f>IF(AZ359=5,G359,0)</f>
        <v>0</v>
      </c>
      <c r="CA359" s="293">
        <v>1</v>
      </c>
      <c r="CB359" s="293">
        <v>7</v>
      </c>
    </row>
    <row r="360" spans="1:80" x14ac:dyDescent="0.2">
      <c r="A360" s="302"/>
      <c r="B360" s="303"/>
      <c r="C360" s="304"/>
      <c r="D360" s="305"/>
      <c r="E360" s="305"/>
      <c r="F360" s="305"/>
      <c r="G360" s="306"/>
      <c r="I360" s="307"/>
      <c r="K360" s="307"/>
      <c r="L360" s="308"/>
      <c r="O360" s="293">
        <v>3</v>
      </c>
    </row>
    <row r="361" spans="1:80" x14ac:dyDescent="0.2">
      <c r="A361" s="294">
        <v>148</v>
      </c>
      <c r="B361" s="295" t="s">
        <v>990</v>
      </c>
      <c r="C361" s="296" t="s">
        <v>991</v>
      </c>
      <c r="D361" s="297" t="s">
        <v>165</v>
      </c>
      <c r="E361" s="298">
        <v>137.57490000000001</v>
      </c>
      <c r="F361" s="298">
        <v>0</v>
      </c>
      <c r="G361" s="299">
        <f>E361*F361</f>
        <v>0</v>
      </c>
      <c r="H361" s="300">
        <v>2.9E-4</v>
      </c>
      <c r="I361" s="301">
        <f>E361*H361</f>
        <v>3.9896721000000003E-2</v>
      </c>
      <c r="J361" s="300">
        <v>0</v>
      </c>
      <c r="K361" s="301">
        <f>E361*J361</f>
        <v>0</v>
      </c>
      <c r="O361" s="293">
        <v>2</v>
      </c>
      <c r="AA361" s="262">
        <v>1</v>
      </c>
      <c r="AB361" s="262">
        <v>0</v>
      </c>
      <c r="AC361" s="262">
        <v>0</v>
      </c>
      <c r="AZ361" s="262">
        <v>2</v>
      </c>
      <c r="BA361" s="262">
        <f>IF(AZ361=1,G361,0)</f>
        <v>0</v>
      </c>
      <c r="BB361" s="262">
        <f>IF(AZ361=2,G361,0)</f>
        <v>0</v>
      </c>
      <c r="BC361" s="262">
        <f>IF(AZ361=3,G361,0)</f>
        <v>0</v>
      </c>
      <c r="BD361" s="262">
        <f>IF(AZ361=4,G361,0)</f>
        <v>0</v>
      </c>
      <c r="BE361" s="262">
        <f>IF(AZ361=5,G361,0)</f>
        <v>0</v>
      </c>
      <c r="CA361" s="293">
        <v>1</v>
      </c>
      <c r="CB361" s="293">
        <v>0</v>
      </c>
    </row>
    <row r="362" spans="1:80" x14ac:dyDescent="0.2">
      <c r="A362" s="302"/>
      <c r="B362" s="303"/>
      <c r="C362" s="304"/>
      <c r="D362" s="305"/>
      <c r="E362" s="305"/>
      <c r="F362" s="305"/>
      <c r="G362" s="306"/>
      <c r="I362" s="307"/>
      <c r="K362" s="307"/>
      <c r="L362" s="308"/>
      <c r="O362" s="293">
        <v>3</v>
      </c>
    </row>
    <row r="363" spans="1:80" x14ac:dyDescent="0.2">
      <c r="A363" s="302"/>
      <c r="B363" s="309"/>
      <c r="C363" s="310" t="s">
        <v>992</v>
      </c>
      <c r="D363" s="311"/>
      <c r="E363" s="312">
        <v>0</v>
      </c>
      <c r="F363" s="313"/>
      <c r="G363" s="314"/>
      <c r="H363" s="315"/>
      <c r="I363" s="307"/>
      <c r="J363" s="316"/>
      <c r="K363" s="307"/>
      <c r="M363" s="308" t="s">
        <v>992</v>
      </c>
      <c r="O363" s="293"/>
    </row>
    <row r="364" spans="1:80" x14ac:dyDescent="0.2">
      <c r="A364" s="302"/>
      <c r="B364" s="309"/>
      <c r="C364" s="310" t="s">
        <v>1141</v>
      </c>
      <c r="D364" s="311"/>
      <c r="E364" s="312">
        <v>28.027999999999999</v>
      </c>
      <c r="F364" s="313"/>
      <c r="G364" s="314"/>
      <c r="H364" s="315"/>
      <c r="I364" s="307"/>
      <c r="J364" s="316"/>
      <c r="K364" s="307"/>
      <c r="M364" s="308" t="s">
        <v>1141</v>
      </c>
      <c r="O364" s="293"/>
    </row>
    <row r="365" spans="1:80" x14ac:dyDescent="0.2">
      <c r="A365" s="302"/>
      <c r="B365" s="309"/>
      <c r="C365" s="310" t="s">
        <v>1316</v>
      </c>
      <c r="D365" s="311"/>
      <c r="E365" s="312">
        <v>12.4</v>
      </c>
      <c r="F365" s="313"/>
      <c r="G365" s="314"/>
      <c r="H365" s="315"/>
      <c r="I365" s="307"/>
      <c r="J365" s="316"/>
      <c r="K365" s="307"/>
      <c r="M365" s="308" t="s">
        <v>1316</v>
      </c>
      <c r="O365" s="293"/>
    </row>
    <row r="366" spans="1:80" x14ac:dyDescent="0.2">
      <c r="A366" s="302"/>
      <c r="B366" s="309"/>
      <c r="C366" s="310" t="s">
        <v>997</v>
      </c>
      <c r="D366" s="311"/>
      <c r="E366" s="312">
        <v>0</v>
      </c>
      <c r="F366" s="313"/>
      <c r="G366" s="314"/>
      <c r="H366" s="315"/>
      <c r="I366" s="307"/>
      <c r="J366" s="316"/>
      <c r="K366" s="307"/>
      <c r="M366" s="308" t="s">
        <v>997</v>
      </c>
      <c r="O366" s="293"/>
    </row>
    <row r="367" spans="1:80" x14ac:dyDescent="0.2">
      <c r="A367" s="302"/>
      <c r="B367" s="309"/>
      <c r="C367" s="310" t="s">
        <v>1318</v>
      </c>
      <c r="D367" s="311"/>
      <c r="E367" s="312">
        <v>16.307200000000002</v>
      </c>
      <c r="F367" s="313"/>
      <c r="G367" s="314"/>
      <c r="H367" s="315"/>
      <c r="I367" s="307"/>
      <c r="J367" s="316"/>
      <c r="K367" s="307"/>
      <c r="M367" s="308" t="s">
        <v>1318</v>
      </c>
      <c r="O367" s="293"/>
    </row>
    <row r="368" spans="1:80" x14ac:dyDescent="0.2">
      <c r="A368" s="302"/>
      <c r="B368" s="309"/>
      <c r="C368" s="310" t="s">
        <v>1269</v>
      </c>
      <c r="D368" s="311"/>
      <c r="E368" s="312">
        <v>16.099499999999999</v>
      </c>
      <c r="F368" s="313"/>
      <c r="G368" s="314"/>
      <c r="H368" s="315"/>
      <c r="I368" s="307"/>
      <c r="J368" s="316"/>
      <c r="K368" s="307"/>
      <c r="M368" s="308" t="s">
        <v>1269</v>
      </c>
      <c r="O368" s="293"/>
    </row>
    <row r="369" spans="1:80" x14ac:dyDescent="0.2">
      <c r="A369" s="302"/>
      <c r="B369" s="309"/>
      <c r="C369" s="310" t="s">
        <v>1157</v>
      </c>
      <c r="D369" s="311"/>
      <c r="E369" s="312">
        <v>27.778199999999998</v>
      </c>
      <c r="F369" s="313"/>
      <c r="G369" s="314"/>
      <c r="H369" s="315"/>
      <c r="I369" s="307"/>
      <c r="J369" s="316"/>
      <c r="K369" s="307"/>
      <c r="M369" s="308" t="s">
        <v>1157</v>
      </c>
      <c r="O369" s="293"/>
    </row>
    <row r="370" spans="1:80" x14ac:dyDescent="0.2">
      <c r="A370" s="302"/>
      <c r="B370" s="309"/>
      <c r="C370" s="310" t="s">
        <v>1270</v>
      </c>
      <c r="D370" s="311"/>
      <c r="E370" s="312">
        <v>29.19</v>
      </c>
      <c r="F370" s="313"/>
      <c r="G370" s="314"/>
      <c r="H370" s="315"/>
      <c r="I370" s="307"/>
      <c r="J370" s="316"/>
      <c r="K370" s="307"/>
      <c r="M370" s="308" t="s">
        <v>1270</v>
      </c>
      <c r="O370" s="293"/>
    </row>
    <row r="371" spans="1:80" x14ac:dyDescent="0.2">
      <c r="A371" s="302"/>
      <c r="B371" s="309"/>
      <c r="C371" s="310" t="s">
        <v>1271</v>
      </c>
      <c r="D371" s="311"/>
      <c r="E371" s="312">
        <v>14.04</v>
      </c>
      <c r="F371" s="313"/>
      <c r="G371" s="314"/>
      <c r="H371" s="315"/>
      <c r="I371" s="307"/>
      <c r="J371" s="316"/>
      <c r="K371" s="307"/>
      <c r="M371" s="308" t="s">
        <v>1271</v>
      </c>
      <c r="O371" s="293"/>
    </row>
    <row r="372" spans="1:80" x14ac:dyDescent="0.2">
      <c r="A372" s="302"/>
      <c r="B372" s="309"/>
      <c r="C372" s="310" t="s">
        <v>1272</v>
      </c>
      <c r="D372" s="311"/>
      <c r="E372" s="312">
        <v>-8.0500000000000007</v>
      </c>
      <c r="F372" s="313"/>
      <c r="G372" s="314"/>
      <c r="H372" s="315"/>
      <c r="I372" s="307"/>
      <c r="J372" s="316"/>
      <c r="K372" s="307"/>
      <c r="M372" s="308" t="s">
        <v>1272</v>
      </c>
      <c r="O372" s="293"/>
    </row>
    <row r="373" spans="1:80" x14ac:dyDescent="0.2">
      <c r="A373" s="302"/>
      <c r="B373" s="309"/>
      <c r="C373" s="310" t="s">
        <v>1273</v>
      </c>
      <c r="D373" s="311"/>
      <c r="E373" s="312">
        <v>1.782</v>
      </c>
      <c r="F373" s="313"/>
      <c r="G373" s="314"/>
      <c r="H373" s="315"/>
      <c r="I373" s="307"/>
      <c r="J373" s="316"/>
      <c r="K373" s="307"/>
      <c r="M373" s="308" t="s">
        <v>1273</v>
      </c>
      <c r="O373" s="293"/>
    </row>
    <row r="374" spans="1:80" x14ac:dyDescent="0.2">
      <c r="A374" s="317"/>
      <c r="B374" s="318" t="s">
        <v>101</v>
      </c>
      <c r="C374" s="319" t="s">
        <v>987</v>
      </c>
      <c r="D374" s="320"/>
      <c r="E374" s="321"/>
      <c r="F374" s="322"/>
      <c r="G374" s="323">
        <f>SUM(G358:G373)</f>
        <v>0</v>
      </c>
      <c r="H374" s="324"/>
      <c r="I374" s="325">
        <f>SUM(I358:I373)</f>
        <v>4.9526964000000007E-2</v>
      </c>
      <c r="J374" s="324"/>
      <c r="K374" s="325">
        <f>SUM(K358:K373)</f>
        <v>0</v>
      </c>
      <c r="O374" s="293">
        <v>4</v>
      </c>
      <c r="BA374" s="326">
        <f>SUM(BA358:BA373)</f>
        <v>0</v>
      </c>
      <c r="BB374" s="326">
        <f>SUM(BB358:BB373)</f>
        <v>0</v>
      </c>
      <c r="BC374" s="326">
        <f>SUM(BC358:BC373)</f>
        <v>0</v>
      </c>
      <c r="BD374" s="326">
        <f>SUM(BD358:BD373)</f>
        <v>0</v>
      </c>
      <c r="BE374" s="326">
        <f>SUM(BE358:BE373)</f>
        <v>0</v>
      </c>
    </row>
    <row r="375" spans="1:80" x14ac:dyDescent="0.2">
      <c r="A375" s="283" t="s">
        <v>97</v>
      </c>
      <c r="B375" s="284" t="s">
        <v>1002</v>
      </c>
      <c r="C375" s="285" t="s">
        <v>1003</v>
      </c>
      <c r="D375" s="286"/>
      <c r="E375" s="287"/>
      <c r="F375" s="287"/>
      <c r="G375" s="288"/>
      <c r="H375" s="289"/>
      <c r="I375" s="290"/>
      <c r="J375" s="291"/>
      <c r="K375" s="292"/>
      <c r="O375" s="293">
        <v>1</v>
      </c>
    </row>
    <row r="376" spans="1:80" x14ac:dyDescent="0.2">
      <c r="A376" s="294">
        <v>149</v>
      </c>
      <c r="B376" s="295" t="s">
        <v>357</v>
      </c>
      <c r="C376" s="296" t="s">
        <v>1005</v>
      </c>
      <c r="D376" s="297" t="s">
        <v>100</v>
      </c>
      <c r="E376" s="298">
        <v>1</v>
      </c>
      <c r="F376" s="298">
        <v>0</v>
      </c>
      <c r="G376" s="299">
        <f>E376*F376</f>
        <v>0</v>
      </c>
      <c r="H376" s="300">
        <v>0</v>
      </c>
      <c r="I376" s="301">
        <f>E376*H376</f>
        <v>0</v>
      </c>
      <c r="J376" s="300"/>
      <c r="K376" s="301">
        <f>E376*J376</f>
        <v>0</v>
      </c>
      <c r="O376" s="293">
        <v>2</v>
      </c>
      <c r="AA376" s="262">
        <v>12</v>
      </c>
      <c r="AB376" s="262">
        <v>0</v>
      </c>
      <c r="AC376" s="262">
        <v>8</v>
      </c>
      <c r="AZ376" s="262">
        <v>2</v>
      </c>
      <c r="BA376" s="262">
        <f>IF(AZ376=1,G376,0)</f>
        <v>0</v>
      </c>
      <c r="BB376" s="262">
        <f>IF(AZ376=2,G376,0)</f>
        <v>0</v>
      </c>
      <c r="BC376" s="262">
        <f>IF(AZ376=3,G376,0)</f>
        <v>0</v>
      </c>
      <c r="BD376" s="262">
        <f>IF(AZ376=4,G376,0)</f>
        <v>0</v>
      </c>
      <c r="BE376" s="262">
        <f>IF(AZ376=5,G376,0)</f>
        <v>0</v>
      </c>
      <c r="CA376" s="293">
        <v>12</v>
      </c>
      <c r="CB376" s="293">
        <v>0</v>
      </c>
    </row>
    <row r="377" spans="1:80" x14ac:dyDescent="0.2">
      <c r="A377" s="294">
        <v>150</v>
      </c>
      <c r="B377" s="295" t="s">
        <v>534</v>
      </c>
      <c r="C377" s="296" t="s">
        <v>1006</v>
      </c>
      <c r="D377" s="297" t="s">
        <v>272</v>
      </c>
      <c r="E377" s="298">
        <v>7</v>
      </c>
      <c r="F377" s="298">
        <v>0</v>
      </c>
      <c r="G377" s="299">
        <f>E377*F377</f>
        <v>0</v>
      </c>
      <c r="H377" s="300">
        <v>0</v>
      </c>
      <c r="I377" s="301">
        <f>E377*H377</f>
        <v>0</v>
      </c>
      <c r="J377" s="300"/>
      <c r="K377" s="301">
        <f>E377*J377</f>
        <v>0</v>
      </c>
      <c r="O377" s="293">
        <v>2</v>
      </c>
      <c r="AA377" s="262">
        <v>12</v>
      </c>
      <c r="AB377" s="262">
        <v>0</v>
      </c>
      <c r="AC377" s="262">
        <v>9</v>
      </c>
      <c r="AZ377" s="262">
        <v>2</v>
      </c>
      <c r="BA377" s="262">
        <f>IF(AZ377=1,G377,0)</f>
        <v>0</v>
      </c>
      <c r="BB377" s="262">
        <f>IF(AZ377=2,G377,0)</f>
        <v>0</v>
      </c>
      <c r="BC377" s="262">
        <f>IF(AZ377=3,G377,0)</f>
        <v>0</v>
      </c>
      <c r="BD377" s="262">
        <f>IF(AZ377=4,G377,0)</f>
        <v>0</v>
      </c>
      <c r="BE377" s="262">
        <f>IF(AZ377=5,G377,0)</f>
        <v>0</v>
      </c>
      <c r="CA377" s="293">
        <v>12</v>
      </c>
      <c r="CB377" s="293">
        <v>0</v>
      </c>
    </row>
    <row r="378" spans="1:80" x14ac:dyDescent="0.2">
      <c r="A378" s="294">
        <v>151</v>
      </c>
      <c r="B378" s="295" t="s">
        <v>538</v>
      </c>
      <c r="C378" s="296" t="s">
        <v>1007</v>
      </c>
      <c r="D378" s="297" t="s">
        <v>272</v>
      </c>
      <c r="E378" s="298">
        <v>14</v>
      </c>
      <c r="F378" s="298">
        <v>0</v>
      </c>
      <c r="G378" s="299">
        <f>E378*F378</f>
        <v>0</v>
      </c>
      <c r="H378" s="300">
        <v>0</v>
      </c>
      <c r="I378" s="301">
        <f>E378*H378</f>
        <v>0</v>
      </c>
      <c r="J378" s="300"/>
      <c r="K378" s="301">
        <f>E378*J378</f>
        <v>0</v>
      </c>
      <c r="O378" s="293">
        <v>2</v>
      </c>
      <c r="AA378" s="262">
        <v>12</v>
      </c>
      <c r="AB378" s="262">
        <v>0</v>
      </c>
      <c r="AC378" s="262">
        <v>10</v>
      </c>
      <c r="AZ378" s="262">
        <v>2</v>
      </c>
      <c r="BA378" s="262">
        <f>IF(AZ378=1,G378,0)</f>
        <v>0</v>
      </c>
      <c r="BB378" s="262">
        <f>IF(AZ378=2,G378,0)</f>
        <v>0</v>
      </c>
      <c r="BC378" s="262">
        <f>IF(AZ378=3,G378,0)</f>
        <v>0</v>
      </c>
      <c r="BD378" s="262">
        <f>IF(AZ378=4,G378,0)</f>
        <v>0</v>
      </c>
      <c r="BE378" s="262">
        <f>IF(AZ378=5,G378,0)</f>
        <v>0</v>
      </c>
      <c r="CA378" s="293">
        <v>12</v>
      </c>
      <c r="CB378" s="293">
        <v>0</v>
      </c>
    </row>
    <row r="379" spans="1:80" x14ac:dyDescent="0.2">
      <c r="A379" s="302"/>
      <c r="B379" s="309"/>
      <c r="C379" s="310" t="s">
        <v>1274</v>
      </c>
      <c r="D379" s="311"/>
      <c r="E379" s="312">
        <v>14</v>
      </c>
      <c r="F379" s="313"/>
      <c r="G379" s="314"/>
      <c r="H379" s="315"/>
      <c r="I379" s="307"/>
      <c r="J379" s="316"/>
      <c r="K379" s="307"/>
      <c r="M379" s="308" t="s">
        <v>1274</v>
      </c>
      <c r="O379" s="293"/>
    </row>
    <row r="380" spans="1:80" x14ac:dyDescent="0.2">
      <c r="A380" s="294">
        <v>152</v>
      </c>
      <c r="B380" s="295" t="s">
        <v>541</v>
      </c>
      <c r="C380" s="296" t="s">
        <v>1275</v>
      </c>
      <c r="D380" s="297" t="s">
        <v>100</v>
      </c>
      <c r="E380" s="298">
        <v>2</v>
      </c>
      <c r="F380" s="298">
        <v>0</v>
      </c>
      <c r="G380" s="299">
        <f>E380*F380</f>
        <v>0</v>
      </c>
      <c r="H380" s="300">
        <v>0</v>
      </c>
      <c r="I380" s="301">
        <f>E380*H380</f>
        <v>0</v>
      </c>
      <c r="J380" s="300"/>
      <c r="K380" s="301">
        <f>E380*J380</f>
        <v>0</v>
      </c>
      <c r="O380" s="293">
        <v>2</v>
      </c>
      <c r="AA380" s="262">
        <v>12</v>
      </c>
      <c r="AB380" s="262">
        <v>0</v>
      </c>
      <c r="AC380" s="262">
        <v>11</v>
      </c>
      <c r="AZ380" s="262">
        <v>2</v>
      </c>
      <c r="BA380" s="262">
        <f>IF(AZ380=1,G380,0)</f>
        <v>0</v>
      </c>
      <c r="BB380" s="262">
        <f>IF(AZ380=2,G380,0)</f>
        <v>0</v>
      </c>
      <c r="BC380" s="262">
        <f>IF(AZ380=3,G380,0)</f>
        <v>0</v>
      </c>
      <c r="BD380" s="262">
        <f>IF(AZ380=4,G380,0)</f>
        <v>0</v>
      </c>
      <c r="BE380" s="262">
        <f>IF(AZ380=5,G380,0)</f>
        <v>0</v>
      </c>
      <c r="CA380" s="293">
        <v>12</v>
      </c>
      <c r="CB380" s="293">
        <v>0</v>
      </c>
    </row>
    <row r="381" spans="1:80" x14ac:dyDescent="0.2">
      <c r="A381" s="294">
        <v>153</v>
      </c>
      <c r="B381" s="295" t="s">
        <v>544</v>
      </c>
      <c r="C381" s="296" t="s">
        <v>1276</v>
      </c>
      <c r="D381" s="297" t="s">
        <v>272</v>
      </c>
      <c r="E381" s="298">
        <v>3.87</v>
      </c>
      <c r="F381" s="298">
        <v>0</v>
      </c>
      <c r="G381" s="299">
        <f>E381*F381</f>
        <v>0</v>
      </c>
      <c r="H381" s="300">
        <v>0</v>
      </c>
      <c r="I381" s="301">
        <f>E381*H381</f>
        <v>0</v>
      </c>
      <c r="J381" s="300"/>
      <c r="K381" s="301">
        <f>E381*J381</f>
        <v>0</v>
      </c>
      <c r="O381" s="293">
        <v>2</v>
      </c>
      <c r="AA381" s="262">
        <v>12</v>
      </c>
      <c r="AB381" s="262">
        <v>0</v>
      </c>
      <c r="AC381" s="262">
        <v>12</v>
      </c>
      <c r="AZ381" s="262">
        <v>2</v>
      </c>
      <c r="BA381" s="262">
        <f>IF(AZ381=1,G381,0)</f>
        <v>0</v>
      </c>
      <c r="BB381" s="262">
        <f>IF(AZ381=2,G381,0)</f>
        <v>0</v>
      </c>
      <c r="BC381" s="262">
        <f>IF(AZ381=3,G381,0)</f>
        <v>0</v>
      </c>
      <c r="BD381" s="262">
        <f>IF(AZ381=4,G381,0)</f>
        <v>0</v>
      </c>
      <c r="BE381" s="262">
        <f>IF(AZ381=5,G381,0)</f>
        <v>0</v>
      </c>
      <c r="CA381" s="293">
        <v>12</v>
      </c>
      <c r="CB381" s="293">
        <v>0</v>
      </c>
    </row>
    <row r="382" spans="1:80" x14ac:dyDescent="0.2">
      <c r="A382" s="294">
        <v>154</v>
      </c>
      <c r="B382" s="295" t="s">
        <v>1045</v>
      </c>
      <c r="C382" s="296" t="s">
        <v>1277</v>
      </c>
      <c r="D382" s="297" t="s">
        <v>272</v>
      </c>
      <c r="E382" s="298">
        <v>7</v>
      </c>
      <c r="F382" s="298">
        <v>0</v>
      </c>
      <c r="G382" s="299">
        <f>E382*F382</f>
        <v>0</v>
      </c>
      <c r="H382" s="300">
        <v>0</v>
      </c>
      <c r="I382" s="301">
        <f>E382*H382</f>
        <v>0</v>
      </c>
      <c r="J382" s="300"/>
      <c r="K382" s="301">
        <f>E382*J382</f>
        <v>0</v>
      </c>
      <c r="O382" s="293">
        <v>2</v>
      </c>
      <c r="AA382" s="262">
        <v>12</v>
      </c>
      <c r="AB382" s="262">
        <v>0</v>
      </c>
      <c r="AC382" s="262">
        <v>13</v>
      </c>
      <c r="AZ382" s="262">
        <v>2</v>
      </c>
      <c r="BA382" s="262">
        <f>IF(AZ382=1,G382,0)</f>
        <v>0</v>
      </c>
      <c r="BB382" s="262">
        <f>IF(AZ382=2,G382,0)</f>
        <v>0</v>
      </c>
      <c r="BC382" s="262">
        <f>IF(AZ382=3,G382,0)</f>
        <v>0</v>
      </c>
      <c r="BD382" s="262">
        <f>IF(AZ382=4,G382,0)</f>
        <v>0</v>
      </c>
      <c r="BE382" s="262">
        <f>IF(AZ382=5,G382,0)</f>
        <v>0</v>
      </c>
      <c r="CA382" s="293">
        <v>12</v>
      </c>
      <c r="CB382" s="293">
        <v>0</v>
      </c>
    </row>
    <row r="383" spans="1:80" x14ac:dyDescent="0.2">
      <c r="A383" s="294">
        <v>155</v>
      </c>
      <c r="B383" s="295" t="s">
        <v>1038</v>
      </c>
      <c r="C383" s="296" t="s">
        <v>1039</v>
      </c>
      <c r="D383" s="297" t="s">
        <v>806</v>
      </c>
      <c r="E383" s="298">
        <v>1</v>
      </c>
      <c r="F383" s="298">
        <v>0</v>
      </c>
      <c r="G383" s="299">
        <f>E383*F383</f>
        <v>0</v>
      </c>
      <c r="H383" s="300">
        <v>0</v>
      </c>
      <c r="I383" s="301">
        <f>E383*H383</f>
        <v>0</v>
      </c>
      <c r="J383" s="300"/>
      <c r="K383" s="301">
        <f>E383*J383</f>
        <v>0</v>
      </c>
      <c r="O383" s="293">
        <v>2</v>
      </c>
      <c r="AA383" s="262">
        <v>12</v>
      </c>
      <c r="AB383" s="262">
        <v>0</v>
      </c>
      <c r="AC383" s="262">
        <v>149</v>
      </c>
      <c r="AZ383" s="262">
        <v>2</v>
      </c>
      <c r="BA383" s="262">
        <f>IF(AZ383=1,G383,0)</f>
        <v>0</v>
      </c>
      <c r="BB383" s="262">
        <f>IF(AZ383=2,G383,0)</f>
        <v>0</v>
      </c>
      <c r="BC383" s="262">
        <f>IF(AZ383=3,G383,0)</f>
        <v>0</v>
      </c>
      <c r="BD383" s="262">
        <f>IF(AZ383=4,G383,0)</f>
        <v>0</v>
      </c>
      <c r="BE383" s="262">
        <f>IF(AZ383=5,G383,0)</f>
        <v>0</v>
      </c>
      <c r="CA383" s="293">
        <v>12</v>
      </c>
      <c r="CB383" s="293">
        <v>0</v>
      </c>
    </row>
    <row r="384" spans="1:80" x14ac:dyDescent="0.2">
      <c r="A384" s="294">
        <v>156</v>
      </c>
      <c r="B384" s="295" t="s">
        <v>1040</v>
      </c>
      <c r="C384" s="296" t="s">
        <v>1041</v>
      </c>
      <c r="D384" s="297" t="s">
        <v>197</v>
      </c>
      <c r="E384" s="298">
        <v>1</v>
      </c>
      <c r="F384" s="298">
        <v>0</v>
      </c>
      <c r="G384" s="299">
        <f>E384*F384</f>
        <v>0</v>
      </c>
      <c r="H384" s="300">
        <v>1.55E-2</v>
      </c>
      <c r="I384" s="301">
        <f>E384*H384</f>
        <v>1.55E-2</v>
      </c>
      <c r="J384" s="300"/>
      <c r="K384" s="301">
        <f>E384*J384</f>
        <v>0</v>
      </c>
      <c r="O384" s="293">
        <v>2</v>
      </c>
      <c r="AA384" s="262">
        <v>3</v>
      </c>
      <c r="AB384" s="262">
        <v>7</v>
      </c>
      <c r="AC384" s="262">
        <v>44984124</v>
      </c>
      <c r="AZ384" s="262">
        <v>2</v>
      </c>
      <c r="BA384" s="262">
        <f>IF(AZ384=1,G384,0)</f>
        <v>0</v>
      </c>
      <c r="BB384" s="262">
        <f>IF(AZ384=2,G384,0)</f>
        <v>0</v>
      </c>
      <c r="BC384" s="262">
        <f>IF(AZ384=3,G384,0)</f>
        <v>0</v>
      </c>
      <c r="BD384" s="262">
        <f>IF(AZ384=4,G384,0)</f>
        <v>0</v>
      </c>
      <c r="BE384" s="262">
        <f>IF(AZ384=5,G384,0)</f>
        <v>0</v>
      </c>
      <c r="CA384" s="293">
        <v>3</v>
      </c>
      <c r="CB384" s="293">
        <v>7</v>
      </c>
    </row>
    <row r="385" spans="1:57" x14ac:dyDescent="0.2">
      <c r="A385" s="317"/>
      <c r="B385" s="318" t="s">
        <v>101</v>
      </c>
      <c r="C385" s="319" t="s">
        <v>1004</v>
      </c>
      <c r="D385" s="320"/>
      <c r="E385" s="321"/>
      <c r="F385" s="322"/>
      <c r="G385" s="323">
        <f>SUM(G375:G384)</f>
        <v>0</v>
      </c>
      <c r="H385" s="324"/>
      <c r="I385" s="325">
        <f>SUM(I375:I384)</f>
        <v>1.55E-2</v>
      </c>
      <c r="J385" s="324"/>
      <c r="K385" s="325">
        <f>SUM(K375:K384)</f>
        <v>0</v>
      </c>
      <c r="O385" s="293">
        <v>4</v>
      </c>
      <c r="BA385" s="326">
        <f>SUM(BA375:BA384)</f>
        <v>0</v>
      </c>
      <c r="BB385" s="326">
        <f>SUM(BB375:BB384)</f>
        <v>0</v>
      </c>
      <c r="BC385" s="326">
        <f>SUM(BC375:BC384)</f>
        <v>0</v>
      </c>
      <c r="BD385" s="326">
        <f>SUM(BD375:BD384)</f>
        <v>0</v>
      </c>
      <c r="BE385" s="326">
        <f>SUM(BE375:BE384)</f>
        <v>0</v>
      </c>
    </row>
    <row r="386" spans="1:57" x14ac:dyDescent="0.2">
      <c r="E386" s="262"/>
    </row>
    <row r="387" spans="1:57" x14ac:dyDescent="0.2">
      <c r="E387" s="262"/>
    </row>
    <row r="388" spans="1:57" x14ac:dyDescent="0.2">
      <c r="E388" s="262"/>
    </row>
    <row r="389" spans="1:57" x14ac:dyDescent="0.2">
      <c r="E389" s="262"/>
    </row>
    <row r="390" spans="1:57" x14ac:dyDescent="0.2">
      <c r="E390" s="262"/>
    </row>
    <row r="391" spans="1:57" x14ac:dyDescent="0.2">
      <c r="E391" s="262"/>
    </row>
    <row r="392" spans="1:57" x14ac:dyDescent="0.2">
      <c r="E392" s="262"/>
    </row>
    <row r="393" spans="1:57" x14ac:dyDescent="0.2">
      <c r="E393" s="262"/>
    </row>
    <row r="394" spans="1:57" x14ac:dyDescent="0.2">
      <c r="E394" s="262"/>
    </row>
    <row r="395" spans="1:57" x14ac:dyDescent="0.2">
      <c r="E395" s="262"/>
    </row>
    <row r="396" spans="1:57" x14ac:dyDescent="0.2">
      <c r="E396" s="262"/>
    </row>
    <row r="397" spans="1:57" x14ac:dyDescent="0.2">
      <c r="E397" s="262"/>
    </row>
    <row r="398" spans="1:57" x14ac:dyDescent="0.2">
      <c r="E398" s="262"/>
    </row>
    <row r="399" spans="1:57" x14ac:dyDescent="0.2">
      <c r="E399" s="262"/>
    </row>
    <row r="400" spans="1:57" x14ac:dyDescent="0.2">
      <c r="E400" s="262"/>
    </row>
    <row r="401" spans="1:7" x14ac:dyDescent="0.2">
      <c r="E401" s="262"/>
    </row>
    <row r="402" spans="1:7" x14ac:dyDescent="0.2">
      <c r="E402" s="262"/>
    </row>
    <row r="403" spans="1:7" x14ac:dyDescent="0.2">
      <c r="E403" s="262"/>
    </row>
    <row r="404" spans="1:7" x14ac:dyDescent="0.2">
      <c r="E404" s="262"/>
    </row>
    <row r="405" spans="1:7" x14ac:dyDescent="0.2">
      <c r="E405" s="262"/>
    </row>
    <row r="406" spans="1:7" x14ac:dyDescent="0.2">
      <c r="E406" s="262"/>
    </row>
    <row r="407" spans="1:7" x14ac:dyDescent="0.2">
      <c r="E407" s="262"/>
    </row>
    <row r="408" spans="1:7" x14ac:dyDescent="0.2">
      <c r="E408" s="262"/>
    </row>
    <row r="409" spans="1:7" x14ac:dyDescent="0.2">
      <c r="A409" s="316"/>
      <c r="B409" s="316"/>
      <c r="C409" s="316"/>
      <c r="D409" s="316"/>
      <c r="E409" s="316"/>
      <c r="F409" s="316"/>
      <c r="G409" s="316"/>
    </row>
    <row r="410" spans="1:7" x14ac:dyDescent="0.2">
      <c r="A410" s="316"/>
      <c r="B410" s="316"/>
      <c r="C410" s="316"/>
      <c r="D410" s="316"/>
      <c r="E410" s="316"/>
      <c r="F410" s="316"/>
      <c r="G410" s="316"/>
    </row>
    <row r="411" spans="1:7" x14ac:dyDescent="0.2">
      <c r="A411" s="316"/>
      <c r="B411" s="316"/>
      <c r="C411" s="316"/>
      <c r="D411" s="316"/>
      <c r="E411" s="316"/>
      <c r="F411" s="316"/>
      <c r="G411" s="316"/>
    </row>
    <row r="412" spans="1:7" x14ac:dyDescent="0.2">
      <c r="A412" s="316"/>
      <c r="B412" s="316"/>
      <c r="C412" s="316"/>
      <c r="D412" s="316"/>
      <c r="E412" s="316"/>
      <c r="F412" s="316"/>
      <c r="G412" s="316"/>
    </row>
    <row r="413" spans="1:7" x14ac:dyDescent="0.2">
      <c r="E413" s="262"/>
    </row>
    <row r="414" spans="1:7" x14ac:dyDescent="0.2">
      <c r="E414" s="262"/>
    </row>
    <row r="415" spans="1:7" x14ac:dyDescent="0.2">
      <c r="E415" s="262"/>
    </row>
    <row r="416" spans="1:7" x14ac:dyDescent="0.2">
      <c r="E416" s="262"/>
    </row>
    <row r="417" spans="5:5" x14ac:dyDescent="0.2">
      <c r="E417" s="262"/>
    </row>
    <row r="418" spans="5:5" x14ac:dyDescent="0.2">
      <c r="E418" s="262"/>
    </row>
    <row r="419" spans="5:5" x14ac:dyDescent="0.2">
      <c r="E419" s="262"/>
    </row>
    <row r="420" spans="5:5" x14ac:dyDescent="0.2">
      <c r="E420" s="262"/>
    </row>
    <row r="421" spans="5:5" x14ac:dyDescent="0.2">
      <c r="E421" s="262"/>
    </row>
    <row r="422" spans="5:5" x14ac:dyDescent="0.2">
      <c r="E422" s="262"/>
    </row>
    <row r="423" spans="5:5" x14ac:dyDescent="0.2">
      <c r="E423" s="262"/>
    </row>
    <row r="424" spans="5:5" x14ac:dyDescent="0.2">
      <c r="E424" s="262"/>
    </row>
    <row r="425" spans="5:5" x14ac:dyDescent="0.2">
      <c r="E425" s="262"/>
    </row>
    <row r="426" spans="5:5" x14ac:dyDescent="0.2">
      <c r="E426" s="262"/>
    </row>
    <row r="427" spans="5:5" x14ac:dyDescent="0.2">
      <c r="E427" s="262"/>
    </row>
    <row r="428" spans="5:5" x14ac:dyDescent="0.2">
      <c r="E428" s="262"/>
    </row>
    <row r="429" spans="5:5" x14ac:dyDescent="0.2">
      <c r="E429" s="262"/>
    </row>
    <row r="430" spans="5:5" x14ac:dyDescent="0.2">
      <c r="E430" s="262"/>
    </row>
    <row r="431" spans="5:5" x14ac:dyDescent="0.2">
      <c r="E431" s="262"/>
    </row>
    <row r="432" spans="5:5" x14ac:dyDescent="0.2">
      <c r="E432" s="262"/>
    </row>
    <row r="433" spans="1:7" x14ac:dyDescent="0.2">
      <c r="E433" s="262"/>
    </row>
    <row r="434" spans="1:7" x14ac:dyDescent="0.2">
      <c r="E434" s="262"/>
    </row>
    <row r="435" spans="1:7" x14ac:dyDescent="0.2">
      <c r="E435" s="262"/>
    </row>
    <row r="436" spans="1:7" x14ac:dyDescent="0.2">
      <c r="E436" s="262"/>
    </row>
    <row r="437" spans="1:7" x14ac:dyDescent="0.2">
      <c r="E437" s="262"/>
    </row>
    <row r="438" spans="1:7" x14ac:dyDescent="0.2">
      <c r="E438" s="262"/>
    </row>
    <row r="439" spans="1:7" x14ac:dyDescent="0.2">
      <c r="E439" s="262"/>
    </row>
    <row r="440" spans="1:7" x14ac:dyDescent="0.2">
      <c r="E440" s="262"/>
    </row>
    <row r="441" spans="1:7" x14ac:dyDescent="0.2">
      <c r="E441" s="262"/>
    </row>
    <row r="442" spans="1:7" x14ac:dyDescent="0.2">
      <c r="E442" s="262"/>
    </row>
    <row r="443" spans="1:7" x14ac:dyDescent="0.2">
      <c r="E443" s="262"/>
    </row>
    <row r="444" spans="1:7" x14ac:dyDescent="0.2">
      <c r="A444" s="327"/>
      <c r="B444" s="327"/>
    </row>
    <row r="445" spans="1:7" x14ac:dyDescent="0.2">
      <c r="A445" s="316"/>
      <c r="B445" s="316"/>
      <c r="C445" s="328"/>
      <c r="D445" s="328"/>
      <c r="E445" s="329"/>
      <c r="F445" s="328"/>
      <c r="G445" s="330"/>
    </row>
    <row r="446" spans="1:7" x14ac:dyDescent="0.2">
      <c r="A446" s="331"/>
      <c r="B446" s="331"/>
      <c r="C446" s="316"/>
      <c r="D446" s="316"/>
      <c r="E446" s="332"/>
      <c r="F446" s="316"/>
      <c r="G446" s="316"/>
    </row>
    <row r="447" spans="1:7" x14ac:dyDescent="0.2">
      <c r="A447" s="316"/>
      <c r="B447" s="316"/>
      <c r="C447" s="316"/>
      <c r="D447" s="316"/>
      <c r="E447" s="332"/>
      <c r="F447" s="316"/>
      <c r="G447" s="316"/>
    </row>
    <row r="448" spans="1:7" x14ac:dyDescent="0.2">
      <c r="A448" s="316"/>
      <c r="B448" s="316"/>
      <c r="C448" s="316"/>
      <c r="D448" s="316"/>
      <c r="E448" s="332"/>
      <c r="F448" s="316"/>
      <c r="G448" s="316"/>
    </row>
    <row r="449" spans="1:7" x14ac:dyDescent="0.2">
      <c r="A449" s="316"/>
      <c r="B449" s="316"/>
      <c r="C449" s="316"/>
      <c r="D449" s="316"/>
      <c r="E449" s="332"/>
      <c r="F449" s="316"/>
      <c r="G449" s="316"/>
    </row>
    <row r="450" spans="1:7" x14ac:dyDescent="0.2">
      <c r="A450" s="316"/>
      <c r="B450" s="316"/>
      <c r="C450" s="316"/>
      <c r="D450" s="316"/>
      <c r="E450" s="332"/>
      <c r="F450" s="316"/>
      <c r="G450" s="316"/>
    </row>
    <row r="451" spans="1:7" x14ac:dyDescent="0.2">
      <c r="A451" s="316"/>
      <c r="B451" s="316"/>
      <c r="C451" s="316"/>
      <c r="D451" s="316"/>
      <c r="E451" s="332"/>
      <c r="F451" s="316"/>
      <c r="G451" s="316"/>
    </row>
    <row r="452" spans="1:7" x14ac:dyDescent="0.2">
      <c r="A452" s="316"/>
      <c r="B452" s="316"/>
      <c r="C452" s="316"/>
      <c r="D452" s="316"/>
      <c r="E452" s="332"/>
      <c r="F452" s="316"/>
      <c r="G452" s="316"/>
    </row>
    <row r="453" spans="1:7" x14ac:dyDescent="0.2">
      <c r="A453" s="316"/>
      <c r="B453" s="316"/>
      <c r="C453" s="316"/>
      <c r="D453" s="316"/>
      <c r="E453" s="332"/>
      <c r="F453" s="316"/>
      <c r="G453" s="316"/>
    </row>
    <row r="454" spans="1:7" x14ac:dyDescent="0.2">
      <c r="A454" s="316"/>
      <c r="B454" s="316"/>
      <c r="C454" s="316"/>
      <c r="D454" s="316"/>
      <c r="E454" s="332"/>
      <c r="F454" s="316"/>
      <c r="G454" s="316"/>
    </row>
    <row r="455" spans="1:7" x14ac:dyDescent="0.2">
      <c r="A455" s="316"/>
      <c r="B455" s="316"/>
      <c r="C455" s="316"/>
      <c r="D455" s="316"/>
      <c r="E455" s="332"/>
      <c r="F455" s="316"/>
      <c r="G455" s="316"/>
    </row>
    <row r="456" spans="1:7" x14ac:dyDescent="0.2">
      <c r="A456" s="316"/>
      <c r="B456" s="316"/>
      <c r="C456" s="316"/>
      <c r="D456" s="316"/>
      <c r="E456" s="332"/>
      <c r="F456" s="316"/>
      <c r="G456" s="316"/>
    </row>
    <row r="457" spans="1:7" x14ac:dyDescent="0.2">
      <c r="A457" s="316"/>
      <c r="B457" s="316"/>
      <c r="C457" s="316"/>
      <c r="D457" s="316"/>
      <c r="E457" s="332"/>
      <c r="F457" s="316"/>
      <c r="G457" s="316"/>
    </row>
    <row r="458" spans="1:7" x14ac:dyDescent="0.2">
      <c r="A458" s="316"/>
      <c r="B458" s="316"/>
      <c r="C458" s="316"/>
      <c r="D458" s="316"/>
      <c r="E458" s="332"/>
      <c r="F458" s="316"/>
      <c r="G458" s="316"/>
    </row>
  </sheetData>
  <mergeCells count="181">
    <mergeCell ref="C379:D379"/>
    <mergeCell ref="C369:D369"/>
    <mergeCell ref="C370:D370"/>
    <mergeCell ref="C371:D371"/>
    <mergeCell ref="C372:D372"/>
    <mergeCell ref="C373:D373"/>
    <mergeCell ref="C360:G360"/>
    <mergeCell ref="C362:G362"/>
    <mergeCell ref="C363:D363"/>
    <mergeCell ref="C364:D364"/>
    <mergeCell ref="C365:D365"/>
    <mergeCell ref="C366:D366"/>
    <mergeCell ref="C367:D367"/>
    <mergeCell ref="C368:D368"/>
    <mergeCell ref="C344:D344"/>
    <mergeCell ref="C345:D345"/>
    <mergeCell ref="C346:D346"/>
    <mergeCell ref="C348:D348"/>
    <mergeCell ref="C349:D349"/>
    <mergeCell ref="C350:D350"/>
    <mergeCell ref="C352:D352"/>
    <mergeCell ref="C353:D353"/>
    <mergeCell ref="C355:D355"/>
    <mergeCell ref="C332:D332"/>
    <mergeCell ref="C335:D335"/>
    <mergeCell ref="C338:D338"/>
    <mergeCell ref="C339:D339"/>
    <mergeCell ref="C323:D323"/>
    <mergeCell ref="C325:D325"/>
    <mergeCell ref="C327:D327"/>
    <mergeCell ref="C298:D298"/>
    <mergeCell ref="C304:D304"/>
    <mergeCell ref="C310:D310"/>
    <mergeCell ref="C312:D312"/>
    <mergeCell ref="C314:D314"/>
    <mergeCell ref="C317:D317"/>
    <mergeCell ref="C285:D285"/>
    <mergeCell ref="C286:D286"/>
    <mergeCell ref="C288:D288"/>
    <mergeCell ref="C290:D290"/>
    <mergeCell ref="C292:D292"/>
    <mergeCell ref="C272:D272"/>
    <mergeCell ref="C273:D273"/>
    <mergeCell ref="C274:D274"/>
    <mergeCell ref="C277:D277"/>
    <mergeCell ref="C278:D278"/>
    <mergeCell ref="C280:D280"/>
    <mergeCell ref="C264:D264"/>
    <mergeCell ref="C266:D266"/>
    <mergeCell ref="C267:D267"/>
    <mergeCell ref="C269:D269"/>
    <mergeCell ref="C270:D270"/>
    <mergeCell ref="C271:D271"/>
    <mergeCell ref="C245:D245"/>
    <mergeCell ref="C247:D247"/>
    <mergeCell ref="C249:D249"/>
    <mergeCell ref="C251:D251"/>
    <mergeCell ref="C256:D256"/>
    <mergeCell ref="C258:D258"/>
    <mergeCell ref="C260:D260"/>
    <mergeCell ref="C262:D262"/>
    <mergeCell ref="C226:D226"/>
    <mergeCell ref="C231:D231"/>
    <mergeCell ref="C233:D233"/>
    <mergeCell ref="C235:D235"/>
    <mergeCell ref="C237:D237"/>
    <mergeCell ref="C239:D239"/>
    <mergeCell ref="C241:D241"/>
    <mergeCell ref="C243:D243"/>
    <mergeCell ref="C216:D216"/>
    <mergeCell ref="C220:D220"/>
    <mergeCell ref="C221:D221"/>
    <mergeCell ref="C223:D223"/>
    <mergeCell ref="C225:D225"/>
    <mergeCell ref="C199:D199"/>
    <mergeCell ref="C200:D200"/>
    <mergeCell ref="C201:D201"/>
    <mergeCell ref="C205:D205"/>
    <mergeCell ref="C190:D190"/>
    <mergeCell ref="C192:D192"/>
    <mergeCell ref="C194:D194"/>
    <mergeCell ref="C174:D174"/>
    <mergeCell ref="C176:D176"/>
    <mergeCell ref="C179:D179"/>
    <mergeCell ref="C182:D182"/>
    <mergeCell ref="C184:D184"/>
    <mergeCell ref="C186:D186"/>
    <mergeCell ref="C164:D164"/>
    <mergeCell ref="C166:D166"/>
    <mergeCell ref="C168:D168"/>
    <mergeCell ref="C169:D169"/>
    <mergeCell ref="C170:D170"/>
    <mergeCell ref="C156:D156"/>
    <mergeCell ref="C157:D157"/>
    <mergeCell ref="C158:D158"/>
    <mergeCell ref="C159:D159"/>
    <mergeCell ref="C161:D161"/>
    <mergeCell ref="C162:D162"/>
    <mergeCell ref="C143:D143"/>
    <mergeCell ref="C144:D144"/>
    <mergeCell ref="C148:D148"/>
    <mergeCell ref="C149:D149"/>
    <mergeCell ref="C150:D150"/>
    <mergeCell ref="C151:D151"/>
    <mergeCell ref="C152:D152"/>
    <mergeCell ref="C155:D155"/>
    <mergeCell ref="C134:D134"/>
    <mergeCell ref="C135:D135"/>
    <mergeCell ref="C136:D136"/>
    <mergeCell ref="C137:D137"/>
    <mergeCell ref="C138:D138"/>
    <mergeCell ref="C139:D139"/>
    <mergeCell ref="C140:D140"/>
    <mergeCell ref="C142:D142"/>
    <mergeCell ref="C125:D125"/>
    <mergeCell ref="C126:D126"/>
    <mergeCell ref="C128:D128"/>
    <mergeCell ref="C130:D130"/>
    <mergeCell ref="C104:D104"/>
    <mergeCell ref="C106:D106"/>
    <mergeCell ref="C107:D107"/>
    <mergeCell ref="C109:D109"/>
    <mergeCell ref="C110:D110"/>
    <mergeCell ref="C113:D113"/>
    <mergeCell ref="C115:D115"/>
    <mergeCell ref="C117:D117"/>
    <mergeCell ref="C119:D119"/>
    <mergeCell ref="C93:D93"/>
    <mergeCell ref="C94:D94"/>
    <mergeCell ref="C96:D96"/>
    <mergeCell ref="C97:D97"/>
    <mergeCell ref="C100:D100"/>
    <mergeCell ref="C121:D121"/>
    <mergeCell ref="C79:D79"/>
    <mergeCell ref="C82:D82"/>
    <mergeCell ref="C84:D84"/>
    <mergeCell ref="C86:D86"/>
    <mergeCell ref="C88:D88"/>
    <mergeCell ref="C91:D91"/>
    <mergeCell ref="C69:D69"/>
    <mergeCell ref="C70:D70"/>
    <mergeCell ref="C71:D71"/>
    <mergeCell ref="C72:D72"/>
    <mergeCell ref="C76:D76"/>
    <mergeCell ref="C78:D78"/>
    <mergeCell ref="C53:D53"/>
    <mergeCell ref="C54:D54"/>
    <mergeCell ref="C58:D58"/>
    <mergeCell ref="C62:D62"/>
    <mergeCell ref="C64:D64"/>
    <mergeCell ref="C65:D65"/>
    <mergeCell ref="C66:D66"/>
    <mergeCell ref="C68:D68"/>
    <mergeCell ref="C38:D38"/>
    <mergeCell ref="C39:D39"/>
    <mergeCell ref="C44:D44"/>
    <mergeCell ref="C46:D46"/>
    <mergeCell ref="C48:D48"/>
    <mergeCell ref="C49:D49"/>
    <mergeCell ref="C50:D50"/>
    <mergeCell ref="C52:D52"/>
    <mergeCell ref="C25:D25"/>
    <mergeCell ref="C29:D29"/>
    <mergeCell ref="C30:D30"/>
    <mergeCell ref="C32:D32"/>
    <mergeCell ref="C34:D34"/>
    <mergeCell ref="C37:D37"/>
    <mergeCell ref="C15:D15"/>
    <mergeCell ref="C18:D18"/>
    <mergeCell ref="C19:D19"/>
    <mergeCell ref="C20:D20"/>
    <mergeCell ref="C23:D23"/>
    <mergeCell ref="C24:D24"/>
    <mergeCell ref="A1:G1"/>
    <mergeCell ref="A3:B3"/>
    <mergeCell ref="A4:B4"/>
    <mergeCell ref="E4:G4"/>
    <mergeCell ref="C9:D9"/>
    <mergeCell ref="C10:D10"/>
    <mergeCell ref="C11:D11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1341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1338</v>
      </c>
      <c r="B5" s="119"/>
      <c r="C5" s="120" t="s">
        <v>1339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'SO.04 220616 Rek'!E34</f>
        <v>0</v>
      </c>
      <c r="D15" s="161" t="str">
        <f>'SO.04 220616 Rek'!A39</f>
        <v>Ztížené výrobní podmínky</v>
      </c>
      <c r="E15" s="162"/>
      <c r="F15" s="163"/>
      <c r="G15" s="160">
        <f>'SO.04 220616 Rek'!I39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'SO.04 220616 Rek'!F34</f>
        <v>0</v>
      </c>
      <c r="D16" s="110" t="str">
        <f>'SO.04 220616 Rek'!A40</f>
        <v>Oborová přirážka</v>
      </c>
      <c r="E16" s="164"/>
      <c r="F16" s="165"/>
      <c r="G16" s="160">
        <f>'SO.04 220616 Rek'!I40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'SO.04 220616 Rek'!H34</f>
        <v>0</v>
      </c>
      <c r="D17" s="110" t="str">
        <f>'SO.04 220616 Rek'!A41</f>
        <v>Přesun stavebních kapacit</v>
      </c>
      <c r="E17" s="164"/>
      <c r="F17" s="165"/>
      <c r="G17" s="160">
        <f>'SO.04 220616 Rek'!I41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'SO.04 220616 Rek'!G34</f>
        <v>0</v>
      </c>
      <c r="D18" s="110" t="str">
        <f>'SO.04 220616 Rek'!A42</f>
        <v>Mimostaveništní doprava</v>
      </c>
      <c r="E18" s="164"/>
      <c r="F18" s="165"/>
      <c r="G18" s="160">
        <f>'SO.04 220616 Rek'!I42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'SO.04 220616 Rek'!A43</f>
        <v>Zařízení staveniště</v>
      </c>
      <c r="E19" s="164"/>
      <c r="F19" s="165"/>
      <c r="G19" s="160">
        <f>'SO.04 220616 Rek'!I43</f>
        <v>0</v>
      </c>
    </row>
    <row r="20" spans="1:7" ht="15.95" customHeight="1" x14ac:dyDescent="0.2">
      <c r="A20" s="168"/>
      <c r="B20" s="159"/>
      <c r="C20" s="160"/>
      <c r="D20" s="110" t="str">
        <f>'SO.04 220616 Rek'!A44</f>
        <v>Provoz investora</v>
      </c>
      <c r="E20" s="164"/>
      <c r="F20" s="165"/>
      <c r="G20" s="160">
        <f>'SO.04 220616 Rek'!I44</f>
        <v>0</v>
      </c>
    </row>
    <row r="21" spans="1:7" ht="15.95" customHeight="1" x14ac:dyDescent="0.2">
      <c r="A21" s="168" t="s">
        <v>29</v>
      </c>
      <c r="B21" s="159"/>
      <c r="C21" s="160">
        <f>'SO.04 220616 Rek'!I34</f>
        <v>0</v>
      </c>
      <c r="D21" s="110" t="str">
        <f>'SO.04 220616 Rek'!A45</f>
        <v>Kompletační činnost (IČD)</v>
      </c>
      <c r="E21" s="164"/>
      <c r="F21" s="165"/>
      <c r="G21" s="160">
        <f>'SO.04 220616 Rek'!I45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'SO.04 220616 Rek'!H47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BE98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9" ht="13.5" thickBot="1" x14ac:dyDescent="0.25">
      <c r="A2" s="214" t="s">
        <v>76</v>
      </c>
      <c r="B2" s="215"/>
      <c r="C2" s="216" t="s">
        <v>1340</v>
      </c>
      <c r="D2" s="217"/>
      <c r="E2" s="218"/>
      <c r="F2" s="217"/>
      <c r="G2" s="219" t="s">
        <v>1341</v>
      </c>
      <c r="H2" s="220"/>
      <c r="I2" s="221"/>
    </row>
    <row r="3" spans="1:9" ht="13.5" thickTop="1" x14ac:dyDescent="0.2">
      <c r="F3" s="138"/>
    </row>
    <row r="4" spans="1:9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9" ht="13.5" thickBot="1" x14ac:dyDescent="0.25"/>
    <row r="6" spans="1:9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9" s="138" customFormat="1" x14ac:dyDescent="0.2">
      <c r="A7" s="333" t="str">
        <f>'SO.04 220616 Pol'!B7</f>
        <v>1</v>
      </c>
      <c r="B7" s="70" t="str">
        <f>'SO.04 220616 Pol'!C7</f>
        <v>Zemní práce</v>
      </c>
      <c r="D7" s="231"/>
      <c r="E7" s="334">
        <f>'SO.04 220616 Pol'!BA45</f>
        <v>0</v>
      </c>
      <c r="F7" s="335">
        <f>'SO.04 220616 Pol'!BB45</f>
        <v>0</v>
      </c>
      <c r="G7" s="335">
        <f>'SO.04 220616 Pol'!BC45</f>
        <v>0</v>
      </c>
      <c r="H7" s="335">
        <f>'SO.04 220616 Pol'!BD45</f>
        <v>0</v>
      </c>
      <c r="I7" s="336">
        <f>'SO.04 220616 Pol'!BE45</f>
        <v>0</v>
      </c>
    </row>
    <row r="8" spans="1:9" s="138" customFormat="1" x14ac:dyDescent="0.2">
      <c r="A8" s="333" t="str">
        <f>'SO.04 220616 Pol'!B46</f>
        <v>2</v>
      </c>
      <c r="B8" s="70" t="str">
        <f>'SO.04 220616 Pol'!C46</f>
        <v>Základy a zvláštní zakládání</v>
      </c>
      <c r="D8" s="231"/>
      <c r="E8" s="334">
        <f>'SO.04 220616 Pol'!BA64</f>
        <v>0</v>
      </c>
      <c r="F8" s="335">
        <f>'SO.04 220616 Pol'!BB64</f>
        <v>0</v>
      </c>
      <c r="G8" s="335">
        <f>'SO.04 220616 Pol'!BC64</f>
        <v>0</v>
      </c>
      <c r="H8" s="335">
        <f>'SO.04 220616 Pol'!BD64</f>
        <v>0</v>
      </c>
      <c r="I8" s="336">
        <f>'SO.04 220616 Pol'!BE64</f>
        <v>0</v>
      </c>
    </row>
    <row r="9" spans="1:9" s="138" customFormat="1" x14ac:dyDescent="0.2">
      <c r="A9" s="333" t="str">
        <f>'SO.04 220616 Pol'!B65</f>
        <v>3</v>
      </c>
      <c r="B9" s="70" t="str">
        <f>'SO.04 220616 Pol'!C65</f>
        <v>Svislé a kompletní konstrukce</v>
      </c>
      <c r="D9" s="231"/>
      <c r="E9" s="334">
        <f>'SO.04 220616 Pol'!BA123</f>
        <v>0</v>
      </c>
      <c r="F9" s="335">
        <f>'SO.04 220616 Pol'!BB123</f>
        <v>0</v>
      </c>
      <c r="G9" s="335">
        <f>'SO.04 220616 Pol'!BC123</f>
        <v>0</v>
      </c>
      <c r="H9" s="335">
        <f>'SO.04 220616 Pol'!BD123</f>
        <v>0</v>
      </c>
      <c r="I9" s="336">
        <f>'SO.04 220616 Pol'!BE123</f>
        <v>0</v>
      </c>
    </row>
    <row r="10" spans="1:9" s="138" customFormat="1" x14ac:dyDescent="0.2">
      <c r="A10" s="333" t="str">
        <f>'SO.04 220616 Pol'!B124</f>
        <v>4</v>
      </c>
      <c r="B10" s="70" t="str">
        <f>'SO.04 220616 Pol'!C124</f>
        <v>Vodorovné konstrukce</v>
      </c>
      <c r="D10" s="231"/>
      <c r="E10" s="334">
        <f>'SO.04 220616 Pol'!BA164</f>
        <v>0</v>
      </c>
      <c r="F10" s="335">
        <f>'SO.04 220616 Pol'!BB164</f>
        <v>0</v>
      </c>
      <c r="G10" s="335">
        <f>'SO.04 220616 Pol'!BC164</f>
        <v>0</v>
      </c>
      <c r="H10" s="335">
        <f>'SO.04 220616 Pol'!BD164</f>
        <v>0</v>
      </c>
      <c r="I10" s="336">
        <f>'SO.04 220616 Pol'!BE164</f>
        <v>0</v>
      </c>
    </row>
    <row r="11" spans="1:9" s="138" customFormat="1" x14ac:dyDescent="0.2">
      <c r="A11" s="333" t="str">
        <f>'SO.04 220616 Pol'!B165</f>
        <v>5</v>
      </c>
      <c r="B11" s="70" t="str">
        <f>'SO.04 220616 Pol'!C165</f>
        <v>Komunikace</v>
      </c>
      <c r="D11" s="231"/>
      <c r="E11" s="334">
        <f>'SO.04 220616 Pol'!BA170</f>
        <v>0</v>
      </c>
      <c r="F11" s="335">
        <f>'SO.04 220616 Pol'!BB170</f>
        <v>0</v>
      </c>
      <c r="G11" s="335">
        <f>'SO.04 220616 Pol'!BC170</f>
        <v>0</v>
      </c>
      <c r="H11" s="335">
        <f>'SO.04 220616 Pol'!BD170</f>
        <v>0</v>
      </c>
      <c r="I11" s="336">
        <f>'SO.04 220616 Pol'!BE170</f>
        <v>0</v>
      </c>
    </row>
    <row r="12" spans="1:9" s="138" customFormat="1" x14ac:dyDescent="0.2">
      <c r="A12" s="333" t="str">
        <f>'SO.04 220616 Pol'!B171</f>
        <v>61</v>
      </c>
      <c r="B12" s="70" t="str">
        <f>'SO.04 220616 Pol'!C171</f>
        <v>Upravy povrchů vnitřní</v>
      </c>
      <c r="D12" s="231"/>
      <c r="E12" s="334">
        <f>'SO.04 220616 Pol'!BA184</f>
        <v>0</v>
      </c>
      <c r="F12" s="335">
        <f>'SO.04 220616 Pol'!BB184</f>
        <v>0</v>
      </c>
      <c r="G12" s="335">
        <f>'SO.04 220616 Pol'!BC184</f>
        <v>0</v>
      </c>
      <c r="H12" s="335">
        <f>'SO.04 220616 Pol'!BD184</f>
        <v>0</v>
      </c>
      <c r="I12" s="336">
        <f>'SO.04 220616 Pol'!BE184</f>
        <v>0</v>
      </c>
    </row>
    <row r="13" spans="1:9" s="138" customFormat="1" x14ac:dyDescent="0.2">
      <c r="A13" s="333" t="str">
        <f>'SO.04 220616 Pol'!B185</f>
        <v>62</v>
      </c>
      <c r="B13" s="70" t="str">
        <f>'SO.04 220616 Pol'!C185</f>
        <v>Úpravy povrchů vnější</v>
      </c>
      <c r="D13" s="231"/>
      <c r="E13" s="334">
        <f>'SO.04 220616 Pol'!BA217</f>
        <v>0</v>
      </c>
      <c r="F13" s="335">
        <f>'SO.04 220616 Pol'!BB217</f>
        <v>0</v>
      </c>
      <c r="G13" s="335">
        <f>'SO.04 220616 Pol'!BC217</f>
        <v>0</v>
      </c>
      <c r="H13" s="335">
        <f>'SO.04 220616 Pol'!BD217</f>
        <v>0</v>
      </c>
      <c r="I13" s="336">
        <f>'SO.04 220616 Pol'!BE217</f>
        <v>0</v>
      </c>
    </row>
    <row r="14" spans="1:9" s="138" customFormat="1" x14ac:dyDescent="0.2">
      <c r="A14" s="333" t="str">
        <f>'SO.04 220616 Pol'!B218</f>
        <v>63</v>
      </c>
      <c r="B14" s="70" t="str">
        <f>'SO.04 220616 Pol'!C218</f>
        <v>Podlahy a podlahové konstrukce</v>
      </c>
      <c r="D14" s="231"/>
      <c r="E14" s="334">
        <f>'SO.04 220616 Pol'!BA237</f>
        <v>0</v>
      </c>
      <c r="F14" s="335">
        <f>'SO.04 220616 Pol'!BB237</f>
        <v>0</v>
      </c>
      <c r="G14" s="335">
        <f>'SO.04 220616 Pol'!BC237</f>
        <v>0</v>
      </c>
      <c r="H14" s="335">
        <f>'SO.04 220616 Pol'!BD237</f>
        <v>0</v>
      </c>
      <c r="I14" s="336">
        <f>'SO.04 220616 Pol'!BE237</f>
        <v>0</v>
      </c>
    </row>
    <row r="15" spans="1:9" s="138" customFormat="1" x14ac:dyDescent="0.2">
      <c r="A15" s="333" t="str">
        <f>'SO.04 220616 Pol'!B238</f>
        <v>64</v>
      </c>
      <c r="B15" s="70" t="str">
        <f>'SO.04 220616 Pol'!C238</f>
        <v>Výplně otvorů</v>
      </c>
      <c r="D15" s="231"/>
      <c r="E15" s="334">
        <f>'SO.04 220616 Pol'!BA250</f>
        <v>0</v>
      </c>
      <c r="F15" s="335">
        <f>'SO.04 220616 Pol'!BB250</f>
        <v>0</v>
      </c>
      <c r="G15" s="335">
        <f>'SO.04 220616 Pol'!BC250</f>
        <v>0</v>
      </c>
      <c r="H15" s="335">
        <f>'SO.04 220616 Pol'!BD250</f>
        <v>0</v>
      </c>
      <c r="I15" s="336">
        <f>'SO.04 220616 Pol'!BE250</f>
        <v>0</v>
      </c>
    </row>
    <row r="16" spans="1:9" s="138" customFormat="1" x14ac:dyDescent="0.2">
      <c r="A16" s="333" t="str">
        <f>'SO.04 220616 Pol'!B251</f>
        <v>9</v>
      </c>
      <c r="B16" s="70" t="str">
        <f>'SO.04 220616 Pol'!C251</f>
        <v>Ostatní konstrukce, bourání</v>
      </c>
      <c r="D16" s="231"/>
      <c r="E16" s="334">
        <f>'SO.04 220616 Pol'!BA254</f>
        <v>0</v>
      </c>
      <c r="F16" s="335">
        <f>'SO.04 220616 Pol'!BB254</f>
        <v>0</v>
      </c>
      <c r="G16" s="335">
        <f>'SO.04 220616 Pol'!BC254</f>
        <v>0</v>
      </c>
      <c r="H16" s="335">
        <f>'SO.04 220616 Pol'!BD254</f>
        <v>0</v>
      </c>
      <c r="I16" s="336">
        <f>'SO.04 220616 Pol'!BE254</f>
        <v>0</v>
      </c>
    </row>
    <row r="17" spans="1:9" s="138" customFormat="1" x14ac:dyDescent="0.2">
      <c r="A17" s="333" t="str">
        <f>'SO.04 220616 Pol'!B255</f>
        <v>94</v>
      </c>
      <c r="B17" s="70" t="str">
        <f>'SO.04 220616 Pol'!C255</f>
        <v>Lešení a stavební výtahy</v>
      </c>
      <c r="D17" s="231"/>
      <c r="E17" s="334">
        <f>'SO.04 220616 Pol'!BA269</f>
        <v>0</v>
      </c>
      <c r="F17" s="335">
        <f>'SO.04 220616 Pol'!BB269</f>
        <v>0</v>
      </c>
      <c r="G17" s="335">
        <f>'SO.04 220616 Pol'!BC269</f>
        <v>0</v>
      </c>
      <c r="H17" s="335">
        <f>'SO.04 220616 Pol'!BD269</f>
        <v>0</v>
      </c>
      <c r="I17" s="336">
        <f>'SO.04 220616 Pol'!BE269</f>
        <v>0</v>
      </c>
    </row>
    <row r="18" spans="1:9" s="138" customFormat="1" x14ac:dyDescent="0.2">
      <c r="A18" s="333" t="str">
        <f>'SO.04 220616 Pol'!B270</f>
        <v>95</v>
      </c>
      <c r="B18" s="70" t="str">
        <f>'SO.04 220616 Pol'!C270</f>
        <v>Dokončovací konstrukce na pozemních stavbách</v>
      </c>
      <c r="D18" s="231"/>
      <c r="E18" s="334">
        <f>'SO.04 220616 Pol'!BA272</f>
        <v>0</v>
      </c>
      <c r="F18" s="335">
        <f>'SO.04 220616 Pol'!BB272</f>
        <v>0</v>
      </c>
      <c r="G18" s="335">
        <f>'SO.04 220616 Pol'!BC272</f>
        <v>0</v>
      </c>
      <c r="H18" s="335">
        <f>'SO.04 220616 Pol'!BD272</f>
        <v>0</v>
      </c>
      <c r="I18" s="336">
        <f>'SO.04 220616 Pol'!BE272</f>
        <v>0</v>
      </c>
    </row>
    <row r="19" spans="1:9" s="138" customFormat="1" x14ac:dyDescent="0.2">
      <c r="A19" s="333" t="str">
        <f>'SO.04 220616 Pol'!B273</f>
        <v>99</v>
      </c>
      <c r="B19" s="70" t="str">
        <f>'SO.04 220616 Pol'!C273</f>
        <v>Staveništní přesun hmot</v>
      </c>
      <c r="D19" s="231"/>
      <c r="E19" s="334">
        <f>'SO.04 220616 Pol'!BA275</f>
        <v>0</v>
      </c>
      <c r="F19" s="335">
        <f>'SO.04 220616 Pol'!BB275</f>
        <v>0</v>
      </c>
      <c r="G19" s="335">
        <f>'SO.04 220616 Pol'!BC275</f>
        <v>0</v>
      </c>
      <c r="H19" s="335">
        <f>'SO.04 220616 Pol'!BD275</f>
        <v>0</v>
      </c>
      <c r="I19" s="336">
        <f>'SO.04 220616 Pol'!BE275</f>
        <v>0</v>
      </c>
    </row>
    <row r="20" spans="1:9" s="138" customFormat="1" x14ac:dyDescent="0.2">
      <c r="A20" s="333" t="str">
        <f>'SO.04 220616 Pol'!B276</f>
        <v>711</v>
      </c>
      <c r="B20" s="70" t="str">
        <f>'SO.04 220616 Pol'!C276</f>
        <v>Izolace proti vodě</v>
      </c>
      <c r="D20" s="231"/>
      <c r="E20" s="334">
        <f>'SO.04 220616 Pol'!BA293</f>
        <v>0</v>
      </c>
      <c r="F20" s="335">
        <f>'SO.04 220616 Pol'!BB293</f>
        <v>0</v>
      </c>
      <c r="G20" s="335">
        <f>'SO.04 220616 Pol'!BC293</f>
        <v>0</v>
      </c>
      <c r="H20" s="335">
        <f>'SO.04 220616 Pol'!BD293</f>
        <v>0</v>
      </c>
      <c r="I20" s="336">
        <f>'SO.04 220616 Pol'!BE293</f>
        <v>0</v>
      </c>
    </row>
    <row r="21" spans="1:9" s="138" customFormat="1" x14ac:dyDescent="0.2">
      <c r="A21" s="333" t="str">
        <f>'SO.04 220616 Pol'!B294</f>
        <v>712</v>
      </c>
      <c r="B21" s="70" t="str">
        <f>'SO.04 220616 Pol'!C294</f>
        <v>Živičné krytiny</v>
      </c>
      <c r="D21" s="231"/>
      <c r="E21" s="334">
        <f>'SO.04 220616 Pol'!BA323</f>
        <v>0</v>
      </c>
      <c r="F21" s="335">
        <f>'SO.04 220616 Pol'!BB323</f>
        <v>0</v>
      </c>
      <c r="G21" s="335">
        <f>'SO.04 220616 Pol'!BC323</f>
        <v>0</v>
      </c>
      <c r="H21" s="335">
        <f>'SO.04 220616 Pol'!BD323</f>
        <v>0</v>
      </c>
      <c r="I21" s="336">
        <f>'SO.04 220616 Pol'!BE323</f>
        <v>0</v>
      </c>
    </row>
    <row r="22" spans="1:9" s="138" customFormat="1" x14ac:dyDescent="0.2">
      <c r="A22" s="333" t="str">
        <f>'SO.04 220616 Pol'!B324</f>
        <v>713</v>
      </c>
      <c r="B22" s="70" t="str">
        <f>'SO.04 220616 Pol'!C324</f>
        <v>Izolace tepelné</v>
      </c>
      <c r="D22" s="231"/>
      <c r="E22" s="334">
        <f>'SO.04 220616 Pol'!BA370</f>
        <v>0</v>
      </c>
      <c r="F22" s="335">
        <f>'SO.04 220616 Pol'!BB370</f>
        <v>0</v>
      </c>
      <c r="G22" s="335">
        <f>'SO.04 220616 Pol'!BC370</f>
        <v>0</v>
      </c>
      <c r="H22" s="335">
        <f>'SO.04 220616 Pol'!BD370</f>
        <v>0</v>
      </c>
      <c r="I22" s="336">
        <f>'SO.04 220616 Pol'!BE370</f>
        <v>0</v>
      </c>
    </row>
    <row r="23" spans="1:9" s="138" customFormat="1" x14ac:dyDescent="0.2">
      <c r="A23" s="333" t="str">
        <f>'SO.04 220616 Pol'!B371</f>
        <v>762</v>
      </c>
      <c r="B23" s="70" t="str">
        <f>'SO.04 220616 Pol'!C371</f>
        <v>Konstrukce tesařské</v>
      </c>
      <c r="D23" s="231"/>
      <c r="E23" s="334">
        <f>'SO.04 220616 Pol'!BA406</f>
        <v>0</v>
      </c>
      <c r="F23" s="335">
        <f>'SO.04 220616 Pol'!BB406</f>
        <v>0</v>
      </c>
      <c r="G23" s="335">
        <f>'SO.04 220616 Pol'!BC406</f>
        <v>0</v>
      </c>
      <c r="H23" s="335">
        <f>'SO.04 220616 Pol'!BD406</f>
        <v>0</v>
      </c>
      <c r="I23" s="336">
        <f>'SO.04 220616 Pol'!BE406</f>
        <v>0</v>
      </c>
    </row>
    <row r="24" spans="1:9" s="138" customFormat="1" x14ac:dyDescent="0.2">
      <c r="A24" s="333" t="str">
        <f>'SO.04 220616 Pol'!B407</f>
        <v>763</v>
      </c>
      <c r="B24" s="70" t="str">
        <f>'SO.04 220616 Pol'!C407</f>
        <v>Dřevostavby</v>
      </c>
      <c r="D24" s="231"/>
      <c r="E24" s="334">
        <f>'SO.04 220616 Pol'!BA434</f>
        <v>0</v>
      </c>
      <c r="F24" s="335">
        <f>'SO.04 220616 Pol'!BB434</f>
        <v>0</v>
      </c>
      <c r="G24" s="335">
        <f>'SO.04 220616 Pol'!BC434</f>
        <v>0</v>
      </c>
      <c r="H24" s="335">
        <f>'SO.04 220616 Pol'!BD434</f>
        <v>0</v>
      </c>
      <c r="I24" s="336">
        <f>'SO.04 220616 Pol'!BE434</f>
        <v>0</v>
      </c>
    </row>
    <row r="25" spans="1:9" s="138" customFormat="1" x14ac:dyDescent="0.2">
      <c r="A25" s="333" t="str">
        <f>'SO.04 220616 Pol'!B435</f>
        <v>764</v>
      </c>
      <c r="B25" s="70" t="str">
        <f>'SO.04 220616 Pol'!C435</f>
        <v>Konstrukce klempířské</v>
      </c>
      <c r="D25" s="231"/>
      <c r="E25" s="334">
        <f>'SO.04 220616 Pol'!BA447</f>
        <v>0</v>
      </c>
      <c r="F25" s="335">
        <f>'SO.04 220616 Pol'!BB447</f>
        <v>0</v>
      </c>
      <c r="G25" s="335">
        <f>'SO.04 220616 Pol'!BC447</f>
        <v>0</v>
      </c>
      <c r="H25" s="335">
        <f>'SO.04 220616 Pol'!BD447</f>
        <v>0</v>
      </c>
      <c r="I25" s="336">
        <f>'SO.04 220616 Pol'!BE447</f>
        <v>0</v>
      </c>
    </row>
    <row r="26" spans="1:9" s="138" customFormat="1" x14ac:dyDescent="0.2">
      <c r="A26" s="333" t="str">
        <f>'SO.04 220616 Pol'!B448</f>
        <v>765</v>
      </c>
      <c r="B26" s="70" t="str">
        <f>'SO.04 220616 Pol'!C448</f>
        <v>Krytiny tvrdé</v>
      </c>
      <c r="D26" s="231"/>
      <c r="E26" s="334">
        <f>'SO.04 220616 Pol'!BA462</f>
        <v>0</v>
      </c>
      <c r="F26" s="335">
        <f>'SO.04 220616 Pol'!BB462</f>
        <v>0</v>
      </c>
      <c r="G26" s="335">
        <f>'SO.04 220616 Pol'!BC462</f>
        <v>0</v>
      </c>
      <c r="H26" s="335">
        <f>'SO.04 220616 Pol'!BD462</f>
        <v>0</v>
      </c>
      <c r="I26" s="336">
        <f>'SO.04 220616 Pol'!BE462</f>
        <v>0</v>
      </c>
    </row>
    <row r="27" spans="1:9" s="138" customFormat="1" x14ac:dyDescent="0.2">
      <c r="A27" s="333" t="str">
        <f>'SO.04 220616 Pol'!B463</f>
        <v>766</v>
      </c>
      <c r="B27" s="70" t="str">
        <f>'SO.04 220616 Pol'!C463</f>
        <v>Konstrukce truhlářské</v>
      </c>
      <c r="D27" s="231"/>
      <c r="E27" s="334">
        <f>'SO.04 220616 Pol'!BA483</f>
        <v>0</v>
      </c>
      <c r="F27" s="335">
        <f>'SO.04 220616 Pol'!BB483</f>
        <v>0</v>
      </c>
      <c r="G27" s="335">
        <f>'SO.04 220616 Pol'!BC483</f>
        <v>0</v>
      </c>
      <c r="H27" s="335">
        <f>'SO.04 220616 Pol'!BD483</f>
        <v>0</v>
      </c>
      <c r="I27" s="336">
        <f>'SO.04 220616 Pol'!BE483</f>
        <v>0</v>
      </c>
    </row>
    <row r="28" spans="1:9" s="138" customFormat="1" x14ac:dyDescent="0.2">
      <c r="A28" s="333" t="str">
        <f>'SO.04 220616 Pol'!B484</f>
        <v>767</v>
      </c>
      <c r="B28" s="70" t="str">
        <f>'SO.04 220616 Pol'!C484</f>
        <v>Konstrukce zámečnické</v>
      </c>
      <c r="D28" s="231"/>
      <c r="E28" s="334">
        <f>'SO.04 220616 Pol'!BA494</f>
        <v>0</v>
      </c>
      <c r="F28" s="335">
        <f>'SO.04 220616 Pol'!BB494</f>
        <v>0</v>
      </c>
      <c r="G28" s="335">
        <f>'SO.04 220616 Pol'!BC494</f>
        <v>0</v>
      </c>
      <c r="H28" s="335">
        <f>'SO.04 220616 Pol'!BD494</f>
        <v>0</v>
      </c>
      <c r="I28" s="336">
        <f>'SO.04 220616 Pol'!BE494</f>
        <v>0</v>
      </c>
    </row>
    <row r="29" spans="1:9" s="138" customFormat="1" x14ac:dyDescent="0.2">
      <c r="A29" s="333" t="str">
        <f>'SO.04 220616 Pol'!B495</f>
        <v>771</v>
      </c>
      <c r="B29" s="70" t="str">
        <f>'SO.04 220616 Pol'!C495</f>
        <v>Podlahy z dlaždic a obklady</v>
      </c>
      <c r="D29" s="231"/>
      <c r="E29" s="334">
        <f>'SO.04 220616 Pol'!BA510</f>
        <v>0</v>
      </c>
      <c r="F29" s="335">
        <f>'SO.04 220616 Pol'!BB510</f>
        <v>0</v>
      </c>
      <c r="G29" s="335">
        <f>'SO.04 220616 Pol'!BC510</f>
        <v>0</v>
      </c>
      <c r="H29" s="335">
        <f>'SO.04 220616 Pol'!BD510</f>
        <v>0</v>
      </c>
      <c r="I29" s="336">
        <f>'SO.04 220616 Pol'!BE510</f>
        <v>0</v>
      </c>
    </row>
    <row r="30" spans="1:9" s="138" customFormat="1" x14ac:dyDescent="0.2">
      <c r="A30" s="333" t="str">
        <f>'SO.04 220616 Pol'!B511</f>
        <v>781</v>
      </c>
      <c r="B30" s="70" t="str">
        <f>'SO.04 220616 Pol'!C511</f>
        <v>Obklady keramické</v>
      </c>
      <c r="D30" s="231"/>
      <c r="E30" s="334">
        <f>'SO.04 220616 Pol'!BA525</f>
        <v>0</v>
      </c>
      <c r="F30" s="335">
        <f>'SO.04 220616 Pol'!BB525</f>
        <v>0</v>
      </c>
      <c r="G30" s="335">
        <f>'SO.04 220616 Pol'!BC525</f>
        <v>0</v>
      </c>
      <c r="H30" s="335">
        <f>'SO.04 220616 Pol'!BD525</f>
        <v>0</v>
      </c>
      <c r="I30" s="336">
        <f>'SO.04 220616 Pol'!BE525</f>
        <v>0</v>
      </c>
    </row>
    <row r="31" spans="1:9" s="138" customFormat="1" x14ac:dyDescent="0.2">
      <c r="A31" s="333" t="str">
        <f>'SO.04 220616 Pol'!B526</f>
        <v>784</v>
      </c>
      <c r="B31" s="70" t="str">
        <f>'SO.04 220616 Pol'!C526</f>
        <v>Malby</v>
      </c>
      <c r="D31" s="231"/>
      <c r="E31" s="334">
        <f>'SO.04 220616 Pol'!BA546</f>
        <v>0</v>
      </c>
      <c r="F31" s="335">
        <f>'SO.04 220616 Pol'!BB546</f>
        <v>0</v>
      </c>
      <c r="G31" s="335">
        <f>'SO.04 220616 Pol'!BC546</f>
        <v>0</v>
      </c>
      <c r="H31" s="335">
        <f>'SO.04 220616 Pol'!BD546</f>
        <v>0</v>
      </c>
      <c r="I31" s="336">
        <f>'SO.04 220616 Pol'!BE546</f>
        <v>0</v>
      </c>
    </row>
    <row r="32" spans="1:9" s="138" customFormat="1" x14ac:dyDescent="0.2">
      <c r="A32" s="333" t="str">
        <f>'SO.04 220616 Pol'!B547</f>
        <v>799</v>
      </c>
      <c r="B32" s="70" t="str">
        <f>'SO.04 220616 Pol'!C547</f>
        <v>Ostatní</v>
      </c>
      <c r="D32" s="231"/>
      <c r="E32" s="334">
        <f>'SO.04 220616 Pol'!BA568</f>
        <v>0</v>
      </c>
      <c r="F32" s="335">
        <f>'SO.04 220616 Pol'!BB568</f>
        <v>0</v>
      </c>
      <c r="G32" s="335">
        <f>'SO.04 220616 Pol'!BC568</f>
        <v>0</v>
      </c>
      <c r="H32" s="335">
        <f>'SO.04 220616 Pol'!BD568</f>
        <v>0</v>
      </c>
      <c r="I32" s="336">
        <f>'SO.04 220616 Pol'!BE568</f>
        <v>0</v>
      </c>
    </row>
    <row r="33" spans="1:57" s="138" customFormat="1" ht="13.5" thickBot="1" x14ac:dyDescent="0.25">
      <c r="A33" s="333" t="str">
        <f>'SO.04 220616 Pol'!B569</f>
        <v>800</v>
      </c>
      <c r="B33" s="70" t="str">
        <f>'SO.04 220616 Pol'!C569</f>
        <v>HYGIENICKÝ PROGRAM - ZÁZEMÍ</v>
      </c>
      <c r="D33" s="231"/>
      <c r="E33" s="334">
        <f>'SO.04 220616 Pol'!BA583</f>
        <v>0</v>
      </c>
      <c r="F33" s="335">
        <f>'SO.04 220616 Pol'!BB583</f>
        <v>0</v>
      </c>
      <c r="G33" s="335">
        <f>'SO.04 220616 Pol'!BC583</f>
        <v>0</v>
      </c>
      <c r="H33" s="335">
        <f>'SO.04 220616 Pol'!BD583</f>
        <v>0</v>
      </c>
      <c r="I33" s="336">
        <f>'SO.04 220616 Pol'!BE583</f>
        <v>0</v>
      </c>
    </row>
    <row r="34" spans="1:57" s="14" customFormat="1" ht="13.5" thickBot="1" x14ac:dyDescent="0.25">
      <c r="A34" s="232"/>
      <c r="B34" s="233" t="s">
        <v>79</v>
      </c>
      <c r="C34" s="233"/>
      <c r="D34" s="234"/>
      <c r="E34" s="235">
        <f>SUM(E7:E33)</f>
        <v>0</v>
      </c>
      <c r="F34" s="236">
        <f>SUM(F7:F33)</f>
        <v>0</v>
      </c>
      <c r="G34" s="236">
        <f>SUM(G7:G33)</f>
        <v>0</v>
      </c>
      <c r="H34" s="236">
        <f>SUM(H7:H33)</f>
        <v>0</v>
      </c>
      <c r="I34" s="237">
        <f>SUM(I7:I33)</f>
        <v>0</v>
      </c>
    </row>
    <row r="35" spans="1:57" x14ac:dyDescent="0.2">
      <c r="A35" s="138"/>
      <c r="B35" s="138"/>
      <c r="C35" s="138"/>
      <c r="D35" s="138"/>
      <c r="E35" s="138"/>
      <c r="F35" s="138"/>
      <c r="G35" s="138"/>
      <c r="H35" s="138"/>
      <c r="I35" s="138"/>
    </row>
    <row r="36" spans="1:57" ht="19.5" customHeight="1" x14ac:dyDescent="0.25">
      <c r="A36" s="223" t="s">
        <v>80</v>
      </c>
      <c r="B36" s="223"/>
      <c r="C36" s="223"/>
      <c r="D36" s="223"/>
      <c r="E36" s="223"/>
      <c r="F36" s="223"/>
      <c r="G36" s="238"/>
      <c r="H36" s="223"/>
      <c r="I36" s="223"/>
      <c r="BA36" s="144"/>
      <c r="BB36" s="144"/>
      <c r="BC36" s="144"/>
      <c r="BD36" s="144"/>
      <c r="BE36" s="144"/>
    </row>
    <row r="37" spans="1:57" ht="13.5" thickBot="1" x14ac:dyDescent="0.25"/>
    <row r="38" spans="1:57" x14ac:dyDescent="0.2">
      <c r="A38" s="176" t="s">
        <v>81</v>
      </c>
      <c r="B38" s="177"/>
      <c r="C38" s="177"/>
      <c r="D38" s="239"/>
      <c r="E38" s="240" t="s">
        <v>82</v>
      </c>
      <c r="F38" s="241" t="s">
        <v>12</v>
      </c>
      <c r="G38" s="242" t="s">
        <v>83</v>
      </c>
      <c r="H38" s="243"/>
      <c r="I38" s="244" t="s">
        <v>82</v>
      </c>
    </row>
    <row r="39" spans="1:57" x14ac:dyDescent="0.2">
      <c r="A39" s="168" t="s">
        <v>1071</v>
      </c>
      <c r="B39" s="159"/>
      <c r="C39" s="159"/>
      <c r="D39" s="245"/>
      <c r="E39" s="246"/>
      <c r="F39" s="247"/>
      <c r="G39" s="248">
        <v>0</v>
      </c>
      <c r="H39" s="249"/>
      <c r="I39" s="250">
        <f>E39+F39*G39/100</f>
        <v>0</v>
      </c>
      <c r="BA39" s="1">
        <v>0</v>
      </c>
    </row>
    <row r="40" spans="1:57" x14ac:dyDescent="0.2">
      <c r="A40" s="168" t="s">
        <v>1072</v>
      </c>
      <c r="B40" s="159"/>
      <c r="C40" s="159"/>
      <c r="D40" s="245"/>
      <c r="E40" s="246"/>
      <c r="F40" s="247"/>
      <c r="G40" s="248">
        <v>0</v>
      </c>
      <c r="H40" s="249"/>
      <c r="I40" s="250">
        <f>E40+F40*G40/100</f>
        <v>0</v>
      </c>
      <c r="BA40" s="1">
        <v>0</v>
      </c>
    </row>
    <row r="41" spans="1:57" x14ac:dyDescent="0.2">
      <c r="A41" s="168" t="s">
        <v>1073</v>
      </c>
      <c r="B41" s="159"/>
      <c r="C41" s="159"/>
      <c r="D41" s="245"/>
      <c r="E41" s="246"/>
      <c r="F41" s="247"/>
      <c r="G41" s="248">
        <v>0</v>
      </c>
      <c r="H41" s="249"/>
      <c r="I41" s="250">
        <f>E41+F41*G41/100</f>
        <v>0</v>
      </c>
      <c r="BA41" s="1">
        <v>0</v>
      </c>
    </row>
    <row r="42" spans="1:57" x14ac:dyDescent="0.2">
      <c r="A42" s="168" t="s">
        <v>1074</v>
      </c>
      <c r="B42" s="159"/>
      <c r="C42" s="159"/>
      <c r="D42" s="245"/>
      <c r="E42" s="246"/>
      <c r="F42" s="247"/>
      <c r="G42" s="248">
        <v>0</v>
      </c>
      <c r="H42" s="249"/>
      <c r="I42" s="250">
        <f>E42+F42*G42/100</f>
        <v>0</v>
      </c>
      <c r="BA42" s="1">
        <v>0</v>
      </c>
    </row>
    <row r="43" spans="1:57" x14ac:dyDescent="0.2">
      <c r="A43" s="168" t="s">
        <v>1075</v>
      </c>
      <c r="B43" s="159"/>
      <c r="C43" s="159"/>
      <c r="D43" s="245"/>
      <c r="E43" s="246"/>
      <c r="F43" s="247"/>
      <c r="G43" s="248">
        <v>0</v>
      </c>
      <c r="H43" s="249"/>
      <c r="I43" s="250">
        <f>E43+F43*G43/100</f>
        <v>0</v>
      </c>
      <c r="BA43" s="1">
        <v>1</v>
      </c>
    </row>
    <row r="44" spans="1:57" x14ac:dyDescent="0.2">
      <c r="A44" s="168" t="s">
        <v>1076</v>
      </c>
      <c r="B44" s="159"/>
      <c r="C44" s="159"/>
      <c r="D44" s="245"/>
      <c r="E44" s="246"/>
      <c r="F44" s="247"/>
      <c r="G44" s="248">
        <v>0</v>
      </c>
      <c r="H44" s="249"/>
      <c r="I44" s="250">
        <f>E44+F44*G44/100</f>
        <v>0</v>
      </c>
      <c r="BA44" s="1">
        <v>1</v>
      </c>
    </row>
    <row r="45" spans="1:57" x14ac:dyDescent="0.2">
      <c r="A45" s="168" t="s">
        <v>1077</v>
      </c>
      <c r="B45" s="159"/>
      <c r="C45" s="159"/>
      <c r="D45" s="245"/>
      <c r="E45" s="246"/>
      <c r="F45" s="247"/>
      <c r="G45" s="248">
        <v>0</v>
      </c>
      <c r="H45" s="249"/>
      <c r="I45" s="250">
        <f>E45+F45*G45/100</f>
        <v>0</v>
      </c>
      <c r="BA45" s="1">
        <v>2</v>
      </c>
    </row>
    <row r="46" spans="1:57" x14ac:dyDescent="0.2">
      <c r="A46" s="168" t="s">
        <v>1078</v>
      </c>
      <c r="B46" s="159"/>
      <c r="C46" s="159"/>
      <c r="D46" s="245"/>
      <c r="E46" s="246"/>
      <c r="F46" s="247"/>
      <c r="G46" s="248">
        <v>0</v>
      </c>
      <c r="H46" s="249"/>
      <c r="I46" s="250">
        <f>E46+F46*G46/100</f>
        <v>0</v>
      </c>
      <c r="BA46" s="1">
        <v>2</v>
      </c>
    </row>
    <row r="47" spans="1:57" ht="13.5" thickBot="1" x14ac:dyDescent="0.25">
      <c r="A47" s="251"/>
      <c r="B47" s="252" t="s">
        <v>84</v>
      </c>
      <c r="C47" s="253"/>
      <c r="D47" s="254"/>
      <c r="E47" s="255"/>
      <c r="F47" s="256"/>
      <c r="G47" s="256"/>
      <c r="H47" s="257">
        <f>SUM(I39:I46)</f>
        <v>0</v>
      </c>
      <c r="I47" s="258"/>
    </row>
    <row r="49" spans="2:9" x14ac:dyDescent="0.2">
      <c r="B49" s="14"/>
      <c r="F49" s="259"/>
      <c r="G49" s="260"/>
      <c r="H49" s="260"/>
      <c r="I49" s="54"/>
    </row>
    <row r="50" spans="2:9" x14ac:dyDescent="0.2">
      <c r="F50" s="259"/>
      <c r="G50" s="260"/>
      <c r="H50" s="260"/>
      <c r="I50" s="54"/>
    </row>
    <row r="51" spans="2:9" x14ac:dyDescent="0.2">
      <c r="F51" s="259"/>
      <c r="G51" s="260"/>
      <c r="H51" s="260"/>
      <c r="I51" s="54"/>
    </row>
    <row r="52" spans="2:9" x14ac:dyDescent="0.2">
      <c r="F52" s="259"/>
      <c r="G52" s="260"/>
      <c r="H52" s="260"/>
      <c r="I52" s="54"/>
    </row>
    <row r="53" spans="2:9" x14ac:dyDescent="0.2">
      <c r="F53" s="259"/>
      <c r="G53" s="260"/>
      <c r="H53" s="260"/>
      <c r="I53" s="54"/>
    </row>
    <row r="54" spans="2:9" x14ac:dyDescent="0.2">
      <c r="F54" s="259"/>
      <c r="G54" s="260"/>
      <c r="H54" s="260"/>
      <c r="I54" s="54"/>
    </row>
    <row r="55" spans="2:9" x14ac:dyDescent="0.2">
      <c r="F55" s="259"/>
      <c r="G55" s="260"/>
      <c r="H55" s="260"/>
      <c r="I55" s="54"/>
    </row>
    <row r="56" spans="2:9" x14ac:dyDescent="0.2">
      <c r="F56" s="259"/>
      <c r="G56" s="260"/>
      <c r="H56" s="260"/>
      <c r="I56" s="54"/>
    </row>
    <row r="57" spans="2:9" x14ac:dyDescent="0.2">
      <c r="F57" s="259"/>
      <c r="G57" s="260"/>
      <c r="H57" s="260"/>
      <c r="I57" s="54"/>
    </row>
    <row r="58" spans="2:9" x14ac:dyDescent="0.2">
      <c r="F58" s="259"/>
      <c r="G58" s="260"/>
      <c r="H58" s="260"/>
      <c r="I58" s="54"/>
    </row>
    <row r="59" spans="2:9" x14ac:dyDescent="0.2">
      <c r="F59" s="259"/>
      <c r="G59" s="260"/>
      <c r="H59" s="260"/>
      <c r="I59" s="54"/>
    </row>
    <row r="60" spans="2:9" x14ac:dyDescent="0.2">
      <c r="F60" s="259"/>
      <c r="G60" s="260"/>
      <c r="H60" s="260"/>
      <c r="I60" s="54"/>
    </row>
    <row r="61" spans="2:9" x14ac:dyDescent="0.2">
      <c r="F61" s="259"/>
      <c r="G61" s="260"/>
      <c r="H61" s="260"/>
      <c r="I61" s="54"/>
    </row>
    <row r="62" spans="2:9" x14ac:dyDescent="0.2">
      <c r="F62" s="259"/>
      <c r="G62" s="260"/>
      <c r="H62" s="260"/>
      <c r="I62" s="54"/>
    </row>
    <row r="63" spans="2:9" x14ac:dyDescent="0.2">
      <c r="F63" s="259"/>
      <c r="G63" s="260"/>
      <c r="H63" s="260"/>
      <c r="I63" s="54"/>
    </row>
    <row r="64" spans="2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  <row r="73" spans="6:9" x14ac:dyDescent="0.2">
      <c r="F73" s="259"/>
      <c r="G73" s="260"/>
      <c r="H73" s="260"/>
      <c r="I73" s="54"/>
    </row>
    <row r="74" spans="6:9" x14ac:dyDescent="0.2">
      <c r="F74" s="259"/>
      <c r="G74" s="260"/>
      <c r="H74" s="260"/>
      <c r="I74" s="54"/>
    </row>
    <row r="75" spans="6:9" x14ac:dyDescent="0.2">
      <c r="F75" s="259"/>
      <c r="G75" s="260"/>
      <c r="H75" s="260"/>
      <c r="I75" s="54"/>
    </row>
    <row r="76" spans="6:9" x14ac:dyDescent="0.2">
      <c r="F76" s="259"/>
      <c r="G76" s="260"/>
      <c r="H76" s="260"/>
      <c r="I76" s="54"/>
    </row>
    <row r="77" spans="6:9" x14ac:dyDescent="0.2">
      <c r="F77" s="259"/>
      <c r="G77" s="260"/>
      <c r="H77" s="260"/>
      <c r="I77" s="54"/>
    </row>
    <row r="78" spans="6:9" x14ac:dyDescent="0.2">
      <c r="F78" s="259"/>
      <c r="G78" s="260"/>
      <c r="H78" s="260"/>
      <c r="I78" s="54"/>
    </row>
    <row r="79" spans="6:9" x14ac:dyDescent="0.2">
      <c r="F79" s="259"/>
      <c r="G79" s="260"/>
      <c r="H79" s="260"/>
      <c r="I79" s="54"/>
    </row>
    <row r="80" spans="6:9" x14ac:dyDescent="0.2">
      <c r="F80" s="259"/>
      <c r="G80" s="260"/>
      <c r="H80" s="260"/>
      <c r="I80" s="54"/>
    </row>
    <row r="81" spans="6:9" x14ac:dyDescent="0.2">
      <c r="F81" s="259"/>
      <c r="G81" s="260"/>
      <c r="H81" s="260"/>
      <c r="I81" s="54"/>
    </row>
    <row r="82" spans="6:9" x14ac:dyDescent="0.2">
      <c r="F82" s="259"/>
      <c r="G82" s="260"/>
      <c r="H82" s="260"/>
      <c r="I82" s="54"/>
    </row>
    <row r="83" spans="6:9" x14ac:dyDescent="0.2">
      <c r="F83" s="259"/>
      <c r="G83" s="260"/>
      <c r="H83" s="260"/>
      <c r="I83" s="54"/>
    </row>
    <row r="84" spans="6:9" x14ac:dyDescent="0.2">
      <c r="F84" s="259"/>
      <c r="G84" s="260"/>
      <c r="H84" s="260"/>
      <c r="I84" s="54"/>
    </row>
    <row r="85" spans="6:9" x14ac:dyDescent="0.2">
      <c r="F85" s="259"/>
      <c r="G85" s="260"/>
      <c r="H85" s="260"/>
      <c r="I85" s="54"/>
    </row>
    <row r="86" spans="6:9" x14ac:dyDescent="0.2">
      <c r="F86" s="259"/>
      <c r="G86" s="260"/>
      <c r="H86" s="260"/>
      <c r="I86" s="54"/>
    </row>
    <row r="87" spans="6:9" x14ac:dyDescent="0.2">
      <c r="F87" s="259"/>
      <c r="G87" s="260"/>
      <c r="H87" s="260"/>
      <c r="I87" s="54"/>
    </row>
    <row r="88" spans="6:9" x14ac:dyDescent="0.2">
      <c r="F88" s="259"/>
      <c r="G88" s="260"/>
      <c r="H88" s="260"/>
      <c r="I88" s="54"/>
    </row>
    <row r="89" spans="6:9" x14ac:dyDescent="0.2">
      <c r="F89" s="259"/>
      <c r="G89" s="260"/>
      <c r="H89" s="260"/>
      <c r="I89" s="54"/>
    </row>
    <row r="90" spans="6:9" x14ac:dyDescent="0.2">
      <c r="F90" s="259"/>
      <c r="G90" s="260"/>
      <c r="H90" s="260"/>
      <c r="I90" s="54"/>
    </row>
    <row r="91" spans="6:9" x14ac:dyDescent="0.2">
      <c r="F91" s="259"/>
      <c r="G91" s="260"/>
      <c r="H91" s="260"/>
      <c r="I91" s="54"/>
    </row>
    <row r="92" spans="6:9" x14ac:dyDescent="0.2">
      <c r="F92" s="259"/>
      <c r="G92" s="260"/>
      <c r="H92" s="260"/>
      <c r="I92" s="54"/>
    </row>
    <row r="93" spans="6:9" x14ac:dyDescent="0.2">
      <c r="F93" s="259"/>
      <c r="G93" s="260"/>
      <c r="H93" s="260"/>
      <c r="I93" s="54"/>
    </row>
    <row r="94" spans="6:9" x14ac:dyDescent="0.2">
      <c r="F94" s="259"/>
      <c r="G94" s="260"/>
      <c r="H94" s="260"/>
      <c r="I94" s="54"/>
    </row>
    <row r="95" spans="6:9" x14ac:dyDescent="0.2">
      <c r="F95" s="259"/>
      <c r="G95" s="260"/>
      <c r="H95" s="260"/>
      <c r="I95" s="54"/>
    </row>
    <row r="96" spans="6:9" x14ac:dyDescent="0.2">
      <c r="F96" s="259"/>
      <c r="G96" s="260"/>
      <c r="H96" s="260"/>
      <c r="I96" s="54"/>
    </row>
    <row r="97" spans="6:9" x14ac:dyDescent="0.2">
      <c r="F97" s="259"/>
      <c r="G97" s="260"/>
      <c r="H97" s="260"/>
      <c r="I97" s="54"/>
    </row>
    <row r="98" spans="6:9" x14ac:dyDescent="0.2">
      <c r="F98" s="259"/>
      <c r="G98" s="260"/>
      <c r="H98" s="260"/>
      <c r="I98" s="54"/>
    </row>
  </sheetData>
  <mergeCells count="4">
    <mergeCell ref="A1:B1"/>
    <mergeCell ref="A2:B2"/>
    <mergeCell ref="G2:I2"/>
    <mergeCell ref="H47:I4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CB656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'SO.04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1340</v>
      </c>
      <c r="D4" s="271"/>
      <c r="E4" s="272" t="str">
        <f>'SO.04 220616 Rek'!G2</f>
        <v>Únanov - pronajímatelný společenský prostor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98</v>
      </c>
      <c r="C7" s="285" t="s">
        <v>99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113</v>
      </c>
      <c r="C8" s="296" t="s">
        <v>114</v>
      </c>
      <c r="D8" s="297" t="s">
        <v>115</v>
      </c>
      <c r="E8" s="298">
        <v>35.442900000000002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>
        <v>0</v>
      </c>
      <c r="K8" s="301">
        <f>E8*J8</f>
        <v>0</v>
      </c>
      <c r="O8" s="293">
        <v>2</v>
      </c>
      <c r="AA8" s="262">
        <v>1</v>
      </c>
      <c r="AB8" s="262">
        <v>1</v>
      </c>
      <c r="AC8" s="262">
        <v>1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1</v>
      </c>
    </row>
    <row r="9" spans="1:80" x14ac:dyDescent="0.2">
      <c r="A9" s="302"/>
      <c r="B9" s="309"/>
      <c r="C9" s="310" t="s">
        <v>1342</v>
      </c>
      <c r="D9" s="311"/>
      <c r="E9" s="312">
        <v>10</v>
      </c>
      <c r="F9" s="313"/>
      <c r="G9" s="314"/>
      <c r="H9" s="315"/>
      <c r="I9" s="307"/>
      <c r="J9" s="316"/>
      <c r="K9" s="307"/>
      <c r="M9" s="308" t="s">
        <v>1342</v>
      </c>
      <c r="O9" s="293"/>
    </row>
    <row r="10" spans="1:80" x14ac:dyDescent="0.2">
      <c r="A10" s="302"/>
      <c r="B10" s="309"/>
      <c r="C10" s="310" t="s">
        <v>1343</v>
      </c>
      <c r="D10" s="311"/>
      <c r="E10" s="312">
        <v>3.7422</v>
      </c>
      <c r="F10" s="313"/>
      <c r="G10" s="314"/>
      <c r="H10" s="315"/>
      <c r="I10" s="307"/>
      <c r="J10" s="316"/>
      <c r="K10" s="307"/>
      <c r="M10" s="308" t="s">
        <v>1343</v>
      </c>
      <c r="O10" s="293"/>
    </row>
    <row r="11" spans="1:80" x14ac:dyDescent="0.2">
      <c r="A11" s="302"/>
      <c r="B11" s="309"/>
      <c r="C11" s="310" t="s">
        <v>1344</v>
      </c>
      <c r="D11" s="311"/>
      <c r="E11" s="312">
        <v>19.960699999999999</v>
      </c>
      <c r="F11" s="313"/>
      <c r="G11" s="314"/>
      <c r="H11" s="315"/>
      <c r="I11" s="307"/>
      <c r="J11" s="316"/>
      <c r="K11" s="307"/>
      <c r="M11" s="308" t="s">
        <v>1344</v>
      </c>
      <c r="O11" s="293"/>
    </row>
    <row r="12" spans="1:80" x14ac:dyDescent="0.2">
      <c r="A12" s="302"/>
      <c r="B12" s="309"/>
      <c r="C12" s="310" t="s">
        <v>1345</v>
      </c>
      <c r="D12" s="311"/>
      <c r="E12" s="312">
        <v>1.74</v>
      </c>
      <c r="F12" s="313"/>
      <c r="G12" s="314"/>
      <c r="H12" s="315"/>
      <c r="I12" s="307"/>
      <c r="J12" s="316"/>
      <c r="K12" s="307"/>
      <c r="M12" s="308" t="s">
        <v>1345</v>
      </c>
      <c r="O12" s="293"/>
    </row>
    <row r="13" spans="1:80" x14ac:dyDescent="0.2">
      <c r="A13" s="294">
        <v>2</v>
      </c>
      <c r="B13" s="295" t="s">
        <v>117</v>
      </c>
      <c r="C13" s="296" t="s">
        <v>118</v>
      </c>
      <c r="D13" s="297" t="s">
        <v>115</v>
      </c>
      <c r="E13" s="298">
        <v>35.442900000000002</v>
      </c>
      <c r="F13" s="298">
        <v>0</v>
      </c>
      <c r="G13" s="299">
        <f>E13*F13</f>
        <v>0</v>
      </c>
      <c r="H13" s="300">
        <v>0</v>
      </c>
      <c r="I13" s="301">
        <f>E13*H13</f>
        <v>0</v>
      </c>
      <c r="J13" s="300">
        <v>0</v>
      </c>
      <c r="K13" s="301">
        <f>E13*J13</f>
        <v>0</v>
      </c>
      <c r="O13" s="293">
        <v>2</v>
      </c>
      <c r="AA13" s="262">
        <v>1</v>
      </c>
      <c r="AB13" s="262">
        <v>1</v>
      </c>
      <c r="AC13" s="262">
        <v>1</v>
      </c>
      <c r="AZ13" s="262">
        <v>1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1</v>
      </c>
      <c r="CB13" s="293">
        <v>1</v>
      </c>
    </row>
    <row r="14" spans="1:80" x14ac:dyDescent="0.2">
      <c r="A14" s="294">
        <v>3</v>
      </c>
      <c r="B14" s="295" t="s">
        <v>119</v>
      </c>
      <c r="C14" s="296" t="s">
        <v>120</v>
      </c>
      <c r="D14" s="297" t="s">
        <v>115</v>
      </c>
      <c r="E14" s="298">
        <v>126.072</v>
      </c>
      <c r="F14" s="298">
        <v>0</v>
      </c>
      <c r="G14" s="299">
        <f>E14*F14</f>
        <v>0</v>
      </c>
      <c r="H14" s="300">
        <v>0</v>
      </c>
      <c r="I14" s="301">
        <f>E14*H14</f>
        <v>0</v>
      </c>
      <c r="J14" s="300">
        <v>0</v>
      </c>
      <c r="K14" s="301">
        <f>E14*J14</f>
        <v>0</v>
      </c>
      <c r="O14" s="293">
        <v>2</v>
      </c>
      <c r="AA14" s="262">
        <v>1</v>
      </c>
      <c r="AB14" s="262">
        <v>1</v>
      </c>
      <c r="AC14" s="262">
        <v>1</v>
      </c>
      <c r="AZ14" s="262">
        <v>1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1</v>
      </c>
      <c r="CB14" s="293">
        <v>1</v>
      </c>
    </row>
    <row r="15" spans="1:80" x14ac:dyDescent="0.2">
      <c r="A15" s="302"/>
      <c r="B15" s="309"/>
      <c r="C15" s="310" t="s">
        <v>1346</v>
      </c>
      <c r="D15" s="311"/>
      <c r="E15" s="312">
        <v>104.4485</v>
      </c>
      <c r="F15" s="313"/>
      <c r="G15" s="314"/>
      <c r="H15" s="315"/>
      <c r="I15" s="307"/>
      <c r="J15" s="316"/>
      <c r="K15" s="307"/>
      <c r="M15" s="308" t="s">
        <v>1346</v>
      </c>
      <c r="O15" s="293"/>
    </row>
    <row r="16" spans="1:80" x14ac:dyDescent="0.2">
      <c r="A16" s="302"/>
      <c r="B16" s="309"/>
      <c r="C16" s="310" t="s">
        <v>1347</v>
      </c>
      <c r="D16" s="311"/>
      <c r="E16" s="312">
        <v>21.6236</v>
      </c>
      <c r="F16" s="313"/>
      <c r="G16" s="314"/>
      <c r="H16" s="315"/>
      <c r="I16" s="307"/>
      <c r="J16" s="316"/>
      <c r="K16" s="307"/>
      <c r="M16" s="308" t="s">
        <v>1347</v>
      </c>
      <c r="O16" s="293"/>
    </row>
    <row r="17" spans="1:80" x14ac:dyDescent="0.2">
      <c r="A17" s="294">
        <v>4</v>
      </c>
      <c r="B17" s="295" t="s">
        <v>124</v>
      </c>
      <c r="C17" s="296" t="s">
        <v>125</v>
      </c>
      <c r="D17" s="297" t="s">
        <v>115</v>
      </c>
      <c r="E17" s="298">
        <v>126.072</v>
      </c>
      <c r="F17" s="298">
        <v>0</v>
      </c>
      <c r="G17" s="299">
        <f>E17*F17</f>
        <v>0</v>
      </c>
      <c r="H17" s="300">
        <v>0</v>
      </c>
      <c r="I17" s="301">
        <f>E17*H17</f>
        <v>0</v>
      </c>
      <c r="J17" s="300">
        <v>0</v>
      </c>
      <c r="K17" s="301">
        <f>E17*J17</f>
        <v>0</v>
      </c>
      <c r="O17" s="293">
        <v>2</v>
      </c>
      <c r="AA17" s="262">
        <v>1</v>
      </c>
      <c r="AB17" s="262">
        <v>1</v>
      </c>
      <c r="AC17" s="262">
        <v>1</v>
      </c>
      <c r="AZ17" s="262">
        <v>1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1</v>
      </c>
      <c r="CB17" s="293">
        <v>1</v>
      </c>
    </row>
    <row r="18" spans="1:80" x14ac:dyDescent="0.2">
      <c r="A18" s="294">
        <v>5</v>
      </c>
      <c r="B18" s="295" t="s">
        <v>126</v>
      </c>
      <c r="C18" s="296" t="s">
        <v>127</v>
      </c>
      <c r="D18" s="297" t="s">
        <v>115</v>
      </c>
      <c r="E18" s="298">
        <v>23.3596</v>
      </c>
      <c r="F18" s="298">
        <v>0</v>
      </c>
      <c r="G18" s="299">
        <f>E18*F18</f>
        <v>0</v>
      </c>
      <c r="H18" s="300">
        <v>0</v>
      </c>
      <c r="I18" s="301">
        <f>E18*H18</f>
        <v>0</v>
      </c>
      <c r="J18" s="300">
        <v>0</v>
      </c>
      <c r="K18" s="301">
        <f>E18*J18</f>
        <v>0</v>
      </c>
      <c r="O18" s="293">
        <v>2</v>
      </c>
      <c r="AA18" s="262">
        <v>1</v>
      </c>
      <c r="AB18" s="262">
        <v>1</v>
      </c>
      <c r="AC18" s="262">
        <v>1</v>
      </c>
      <c r="AZ18" s="262">
        <v>1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1</v>
      </c>
      <c r="CB18" s="293">
        <v>1</v>
      </c>
    </row>
    <row r="19" spans="1:80" x14ac:dyDescent="0.2">
      <c r="A19" s="302"/>
      <c r="B19" s="309"/>
      <c r="C19" s="310" t="s">
        <v>1348</v>
      </c>
      <c r="D19" s="311"/>
      <c r="E19" s="312">
        <v>17.721</v>
      </c>
      <c r="F19" s="313"/>
      <c r="G19" s="314"/>
      <c r="H19" s="315"/>
      <c r="I19" s="307"/>
      <c r="J19" s="316"/>
      <c r="K19" s="307"/>
      <c r="M19" s="308" t="s">
        <v>1348</v>
      </c>
      <c r="O19" s="293"/>
    </row>
    <row r="20" spans="1:80" x14ac:dyDescent="0.2">
      <c r="A20" s="302"/>
      <c r="B20" s="309"/>
      <c r="C20" s="310" t="s">
        <v>1349</v>
      </c>
      <c r="D20" s="311"/>
      <c r="E20" s="312">
        <v>3.1536</v>
      </c>
      <c r="F20" s="313"/>
      <c r="G20" s="314"/>
      <c r="H20" s="315"/>
      <c r="I20" s="307"/>
      <c r="J20" s="316"/>
      <c r="K20" s="307"/>
      <c r="M20" s="308" t="s">
        <v>1349</v>
      </c>
      <c r="O20" s="293"/>
    </row>
    <row r="21" spans="1:80" x14ac:dyDescent="0.2">
      <c r="A21" s="302"/>
      <c r="B21" s="309"/>
      <c r="C21" s="310" t="s">
        <v>1350</v>
      </c>
      <c r="D21" s="311"/>
      <c r="E21" s="312">
        <v>2.4849999999999999</v>
      </c>
      <c r="F21" s="313"/>
      <c r="G21" s="314"/>
      <c r="H21" s="315"/>
      <c r="I21" s="307"/>
      <c r="J21" s="316"/>
      <c r="K21" s="307"/>
      <c r="M21" s="308" t="s">
        <v>1350</v>
      </c>
      <c r="O21" s="293"/>
    </row>
    <row r="22" spans="1:80" x14ac:dyDescent="0.2">
      <c r="A22" s="294">
        <v>6</v>
      </c>
      <c r="B22" s="295" t="s">
        <v>131</v>
      </c>
      <c r="C22" s="296" t="s">
        <v>132</v>
      </c>
      <c r="D22" s="297" t="s">
        <v>115</v>
      </c>
      <c r="E22" s="298">
        <v>23.3596</v>
      </c>
      <c r="F22" s="298">
        <v>0</v>
      </c>
      <c r="G22" s="299">
        <f>E22*F22</f>
        <v>0</v>
      </c>
      <c r="H22" s="300">
        <v>0</v>
      </c>
      <c r="I22" s="301">
        <f>E22*H22</f>
        <v>0</v>
      </c>
      <c r="J22" s="300">
        <v>0</v>
      </c>
      <c r="K22" s="301">
        <f>E22*J22</f>
        <v>0</v>
      </c>
      <c r="O22" s="293">
        <v>2</v>
      </c>
      <c r="AA22" s="262">
        <v>1</v>
      </c>
      <c r="AB22" s="262">
        <v>1</v>
      </c>
      <c r="AC22" s="262">
        <v>1</v>
      </c>
      <c r="AZ22" s="262">
        <v>1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1</v>
      </c>
      <c r="CB22" s="293">
        <v>1</v>
      </c>
    </row>
    <row r="23" spans="1:80" x14ac:dyDescent="0.2">
      <c r="A23" s="294">
        <v>7</v>
      </c>
      <c r="B23" s="295" t="s">
        <v>139</v>
      </c>
      <c r="C23" s="296" t="s">
        <v>140</v>
      </c>
      <c r="D23" s="297" t="s">
        <v>115</v>
      </c>
      <c r="E23" s="298">
        <v>4.7188999999999997</v>
      </c>
      <c r="F23" s="298">
        <v>0</v>
      </c>
      <c r="G23" s="299">
        <f>E23*F23</f>
        <v>0</v>
      </c>
      <c r="H23" s="300">
        <v>0</v>
      </c>
      <c r="I23" s="301">
        <f>E23*H23</f>
        <v>0</v>
      </c>
      <c r="J23" s="300">
        <v>0</v>
      </c>
      <c r="K23" s="301">
        <f>E23*J23</f>
        <v>0</v>
      </c>
      <c r="O23" s="293">
        <v>2</v>
      </c>
      <c r="AA23" s="262">
        <v>1</v>
      </c>
      <c r="AB23" s="262">
        <v>1</v>
      </c>
      <c r="AC23" s="262">
        <v>1</v>
      </c>
      <c r="AZ23" s="262">
        <v>1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1</v>
      </c>
      <c r="CB23" s="293">
        <v>1</v>
      </c>
    </row>
    <row r="24" spans="1:80" x14ac:dyDescent="0.2">
      <c r="A24" s="302"/>
      <c r="B24" s="309"/>
      <c r="C24" s="310" t="s">
        <v>1351</v>
      </c>
      <c r="D24" s="311"/>
      <c r="E24" s="312">
        <v>3.5442</v>
      </c>
      <c r="F24" s="313"/>
      <c r="G24" s="314"/>
      <c r="H24" s="315"/>
      <c r="I24" s="307"/>
      <c r="J24" s="316"/>
      <c r="K24" s="307"/>
      <c r="M24" s="308" t="s">
        <v>1351</v>
      </c>
      <c r="O24" s="293"/>
    </row>
    <row r="25" spans="1:80" x14ac:dyDescent="0.2">
      <c r="A25" s="302"/>
      <c r="B25" s="309"/>
      <c r="C25" s="310" t="s">
        <v>1352</v>
      </c>
      <c r="D25" s="311"/>
      <c r="E25" s="312">
        <v>0.65700000000000003</v>
      </c>
      <c r="F25" s="313"/>
      <c r="G25" s="314"/>
      <c r="H25" s="315"/>
      <c r="I25" s="307"/>
      <c r="J25" s="316"/>
      <c r="K25" s="307"/>
      <c r="M25" s="308" t="s">
        <v>1352</v>
      </c>
      <c r="O25" s="293"/>
    </row>
    <row r="26" spans="1:80" x14ac:dyDescent="0.2">
      <c r="A26" s="302"/>
      <c r="B26" s="309"/>
      <c r="C26" s="310" t="s">
        <v>1353</v>
      </c>
      <c r="D26" s="311"/>
      <c r="E26" s="312">
        <v>0.51770000000000005</v>
      </c>
      <c r="F26" s="313"/>
      <c r="G26" s="314"/>
      <c r="H26" s="315"/>
      <c r="I26" s="307"/>
      <c r="J26" s="316"/>
      <c r="K26" s="307"/>
      <c r="M26" s="308" t="s">
        <v>1353</v>
      </c>
      <c r="O26" s="293"/>
    </row>
    <row r="27" spans="1:80" x14ac:dyDescent="0.2">
      <c r="A27" s="294">
        <v>8</v>
      </c>
      <c r="B27" s="295" t="s">
        <v>145</v>
      </c>
      <c r="C27" s="296" t="s">
        <v>146</v>
      </c>
      <c r="D27" s="297" t="s">
        <v>115</v>
      </c>
      <c r="E27" s="298">
        <v>4.7188999999999997</v>
      </c>
      <c r="F27" s="298">
        <v>0</v>
      </c>
      <c r="G27" s="299">
        <f>E27*F27</f>
        <v>0</v>
      </c>
      <c r="H27" s="300">
        <v>0</v>
      </c>
      <c r="I27" s="301">
        <f>E27*H27</f>
        <v>0</v>
      </c>
      <c r="J27" s="300">
        <v>0</v>
      </c>
      <c r="K27" s="301">
        <f>E27*J27</f>
        <v>0</v>
      </c>
      <c r="O27" s="293">
        <v>2</v>
      </c>
      <c r="AA27" s="262">
        <v>1</v>
      </c>
      <c r="AB27" s="262">
        <v>1</v>
      </c>
      <c r="AC27" s="262">
        <v>1</v>
      </c>
      <c r="AZ27" s="262">
        <v>1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1</v>
      </c>
      <c r="CB27" s="293">
        <v>1</v>
      </c>
    </row>
    <row r="28" spans="1:80" x14ac:dyDescent="0.2">
      <c r="A28" s="294">
        <v>9</v>
      </c>
      <c r="B28" s="295" t="s">
        <v>147</v>
      </c>
      <c r="C28" s="296" t="s">
        <v>148</v>
      </c>
      <c r="D28" s="297" t="s">
        <v>115</v>
      </c>
      <c r="E28" s="298">
        <v>15.955</v>
      </c>
      <c r="F28" s="298">
        <v>0</v>
      </c>
      <c r="G28" s="299">
        <f>E28*F28</f>
        <v>0</v>
      </c>
      <c r="H28" s="300">
        <v>0</v>
      </c>
      <c r="I28" s="301">
        <f>E28*H28</f>
        <v>0</v>
      </c>
      <c r="J28" s="300">
        <v>0</v>
      </c>
      <c r="K28" s="301">
        <f>E28*J28</f>
        <v>0</v>
      </c>
      <c r="O28" s="293">
        <v>2</v>
      </c>
      <c r="AA28" s="262">
        <v>1</v>
      </c>
      <c r="AB28" s="262">
        <v>1</v>
      </c>
      <c r="AC28" s="262">
        <v>1</v>
      </c>
      <c r="AZ28" s="262">
        <v>1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1</v>
      </c>
      <c r="CB28" s="293">
        <v>1</v>
      </c>
    </row>
    <row r="29" spans="1:80" x14ac:dyDescent="0.2">
      <c r="A29" s="294">
        <v>10</v>
      </c>
      <c r="B29" s="295" t="s">
        <v>149</v>
      </c>
      <c r="C29" s="296" t="s">
        <v>150</v>
      </c>
      <c r="D29" s="297" t="s">
        <v>115</v>
      </c>
      <c r="E29" s="298">
        <v>173.63839999999999</v>
      </c>
      <c r="F29" s="298">
        <v>0</v>
      </c>
      <c r="G29" s="299">
        <f>E29*F29</f>
        <v>0</v>
      </c>
      <c r="H29" s="300">
        <v>0</v>
      </c>
      <c r="I29" s="301">
        <f>E29*H29</f>
        <v>0</v>
      </c>
      <c r="J29" s="300">
        <v>0</v>
      </c>
      <c r="K29" s="301">
        <f>E29*J29</f>
        <v>0</v>
      </c>
      <c r="O29" s="293">
        <v>2</v>
      </c>
      <c r="AA29" s="262">
        <v>1</v>
      </c>
      <c r="AB29" s="262">
        <v>1</v>
      </c>
      <c r="AC29" s="262">
        <v>1</v>
      </c>
      <c r="AZ29" s="262">
        <v>1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1</v>
      </c>
      <c r="CB29" s="293">
        <v>1</v>
      </c>
    </row>
    <row r="30" spans="1:80" x14ac:dyDescent="0.2">
      <c r="A30" s="302"/>
      <c r="B30" s="309"/>
      <c r="C30" s="310" t="s">
        <v>1354</v>
      </c>
      <c r="D30" s="311"/>
      <c r="E30" s="312">
        <v>189.5934</v>
      </c>
      <c r="F30" s="313"/>
      <c r="G30" s="314"/>
      <c r="H30" s="315"/>
      <c r="I30" s="307"/>
      <c r="J30" s="316"/>
      <c r="K30" s="307"/>
      <c r="M30" s="308" t="s">
        <v>1354</v>
      </c>
      <c r="O30" s="293"/>
    </row>
    <row r="31" spans="1:80" x14ac:dyDescent="0.2">
      <c r="A31" s="302"/>
      <c r="B31" s="309"/>
      <c r="C31" s="310" t="s">
        <v>1355</v>
      </c>
      <c r="D31" s="311"/>
      <c r="E31" s="312">
        <v>-15.955</v>
      </c>
      <c r="F31" s="313"/>
      <c r="G31" s="314"/>
      <c r="H31" s="315"/>
      <c r="I31" s="307"/>
      <c r="J31" s="316"/>
      <c r="K31" s="307"/>
      <c r="M31" s="337">
        <v>-15955</v>
      </c>
      <c r="O31" s="293"/>
    </row>
    <row r="32" spans="1:80" x14ac:dyDescent="0.2">
      <c r="A32" s="294">
        <v>11</v>
      </c>
      <c r="B32" s="295" t="s">
        <v>153</v>
      </c>
      <c r="C32" s="296" t="s">
        <v>154</v>
      </c>
      <c r="D32" s="297" t="s">
        <v>115</v>
      </c>
      <c r="E32" s="298">
        <v>868.19200000000001</v>
      </c>
      <c r="F32" s="298">
        <v>0</v>
      </c>
      <c r="G32" s="299">
        <f>E32*F32</f>
        <v>0</v>
      </c>
      <c r="H32" s="300">
        <v>0</v>
      </c>
      <c r="I32" s="301">
        <f>E32*H32</f>
        <v>0</v>
      </c>
      <c r="J32" s="300">
        <v>0</v>
      </c>
      <c r="K32" s="301">
        <f>E32*J32</f>
        <v>0</v>
      </c>
      <c r="O32" s="293">
        <v>2</v>
      </c>
      <c r="AA32" s="262">
        <v>1</v>
      </c>
      <c r="AB32" s="262">
        <v>1</v>
      </c>
      <c r="AC32" s="262">
        <v>1</v>
      </c>
      <c r="AZ32" s="262">
        <v>1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1</v>
      </c>
      <c r="CB32" s="293">
        <v>1</v>
      </c>
    </row>
    <row r="33" spans="1:80" x14ac:dyDescent="0.2">
      <c r="A33" s="302"/>
      <c r="B33" s="309"/>
      <c r="C33" s="310" t="s">
        <v>1356</v>
      </c>
      <c r="D33" s="311"/>
      <c r="E33" s="312">
        <v>868.19200000000001</v>
      </c>
      <c r="F33" s="313"/>
      <c r="G33" s="314"/>
      <c r="H33" s="315"/>
      <c r="I33" s="307"/>
      <c r="J33" s="316"/>
      <c r="K33" s="307"/>
      <c r="M33" s="308" t="s">
        <v>1356</v>
      </c>
      <c r="O33" s="293"/>
    </row>
    <row r="34" spans="1:80" x14ac:dyDescent="0.2">
      <c r="A34" s="294">
        <v>12</v>
      </c>
      <c r="B34" s="295" t="s">
        <v>156</v>
      </c>
      <c r="C34" s="296" t="s">
        <v>157</v>
      </c>
      <c r="D34" s="297" t="s">
        <v>115</v>
      </c>
      <c r="E34" s="298">
        <v>15.955</v>
      </c>
      <c r="F34" s="298">
        <v>0</v>
      </c>
      <c r="G34" s="299">
        <f>E34*F34</f>
        <v>0</v>
      </c>
      <c r="H34" s="300">
        <v>0</v>
      </c>
      <c r="I34" s="301">
        <f>E34*H34</f>
        <v>0</v>
      </c>
      <c r="J34" s="300">
        <v>0</v>
      </c>
      <c r="K34" s="301">
        <f>E34*J34</f>
        <v>0</v>
      </c>
      <c r="O34" s="293">
        <v>2</v>
      </c>
      <c r="AA34" s="262">
        <v>1</v>
      </c>
      <c r="AB34" s="262">
        <v>1</v>
      </c>
      <c r="AC34" s="262">
        <v>1</v>
      </c>
      <c r="AZ34" s="262">
        <v>1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1</v>
      </c>
      <c r="CB34" s="293">
        <v>1</v>
      </c>
    </row>
    <row r="35" spans="1:80" x14ac:dyDescent="0.2">
      <c r="A35" s="302"/>
      <c r="B35" s="309"/>
      <c r="C35" s="310" t="s">
        <v>1357</v>
      </c>
      <c r="D35" s="311"/>
      <c r="E35" s="312">
        <v>7.5258000000000003</v>
      </c>
      <c r="F35" s="313"/>
      <c r="G35" s="314"/>
      <c r="H35" s="315"/>
      <c r="I35" s="307"/>
      <c r="J35" s="316"/>
      <c r="K35" s="307"/>
      <c r="M35" s="308" t="s">
        <v>1357</v>
      </c>
      <c r="O35" s="293"/>
    </row>
    <row r="36" spans="1:80" x14ac:dyDescent="0.2">
      <c r="A36" s="302"/>
      <c r="B36" s="309"/>
      <c r="C36" s="310" t="s">
        <v>1358</v>
      </c>
      <c r="D36" s="311"/>
      <c r="E36" s="312">
        <v>6.9465000000000003</v>
      </c>
      <c r="F36" s="313"/>
      <c r="G36" s="314"/>
      <c r="H36" s="315"/>
      <c r="I36" s="307"/>
      <c r="J36" s="316"/>
      <c r="K36" s="307"/>
      <c r="M36" s="308" t="s">
        <v>1358</v>
      </c>
      <c r="O36" s="293"/>
    </row>
    <row r="37" spans="1:80" x14ac:dyDescent="0.2">
      <c r="A37" s="302"/>
      <c r="B37" s="309"/>
      <c r="C37" s="310" t="s">
        <v>1359</v>
      </c>
      <c r="D37" s="311"/>
      <c r="E37" s="312">
        <v>0.34520000000000001</v>
      </c>
      <c r="F37" s="313"/>
      <c r="G37" s="314"/>
      <c r="H37" s="315"/>
      <c r="I37" s="307"/>
      <c r="J37" s="316"/>
      <c r="K37" s="307"/>
      <c r="M37" s="308" t="s">
        <v>1359</v>
      </c>
      <c r="O37" s="293"/>
    </row>
    <row r="38" spans="1:80" x14ac:dyDescent="0.2">
      <c r="A38" s="302"/>
      <c r="B38" s="309"/>
      <c r="C38" s="310" t="s">
        <v>1360</v>
      </c>
      <c r="D38" s="311"/>
      <c r="E38" s="312">
        <v>1.1375999999999999</v>
      </c>
      <c r="F38" s="313"/>
      <c r="G38" s="314"/>
      <c r="H38" s="315"/>
      <c r="I38" s="307"/>
      <c r="J38" s="316"/>
      <c r="K38" s="307"/>
      <c r="M38" s="308" t="s">
        <v>1360</v>
      </c>
      <c r="O38" s="293"/>
    </row>
    <row r="39" spans="1:80" x14ac:dyDescent="0.2">
      <c r="A39" s="294">
        <v>13</v>
      </c>
      <c r="B39" s="295" t="s">
        <v>161</v>
      </c>
      <c r="C39" s="296" t="s">
        <v>162</v>
      </c>
      <c r="D39" s="297" t="s">
        <v>115</v>
      </c>
      <c r="E39" s="298">
        <v>15.955</v>
      </c>
      <c r="F39" s="298">
        <v>0</v>
      </c>
      <c r="G39" s="299">
        <f>E39*F39</f>
        <v>0</v>
      </c>
      <c r="H39" s="300">
        <v>0</v>
      </c>
      <c r="I39" s="301">
        <f>E39*H39</f>
        <v>0</v>
      </c>
      <c r="J39" s="300">
        <v>0</v>
      </c>
      <c r="K39" s="301">
        <f>E39*J39</f>
        <v>0</v>
      </c>
      <c r="O39" s="293">
        <v>2</v>
      </c>
      <c r="AA39" s="262">
        <v>1</v>
      </c>
      <c r="AB39" s="262">
        <v>1</v>
      </c>
      <c r="AC39" s="262">
        <v>1</v>
      </c>
      <c r="AZ39" s="262">
        <v>1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1</v>
      </c>
      <c r="CB39" s="293">
        <v>1</v>
      </c>
    </row>
    <row r="40" spans="1:80" x14ac:dyDescent="0.2">
      <c r="A40" s="294">
        <v>14</v>
      </c>
      <c r="B40" s="295" t="s">
        <v>163</v>
      </c>
      <c r="C40" s="296" t="s">
        <v>164</v>
      </c>
      <c r="D40" s="297" t="s">
        <v>165</v>
      </c>
      <c r="E40" s="298">
        <v>240.86</v>
      </c>
      <c r="F40" s="298">
        <v>0</v>
      </c>
      <c r="G40" s="299">
        <f>E40*F40</f>
        <v>0</v>
      </c>
      <c r="H40" s="300">
        <v>0</v>
      </c>
      <c r="I40" s="301">
        <f>E40*H40</f>
        <v>0</v>
      </c>
      <c r="J40" s="300">
        <v>0</v>
      </c>
      <c r="K40" s="301">
        <f>E40*J40</f>
        <v>0</v>
      </c>
      <c r="O40" s="293">
        <v>2</v>
      </c>
      <c r="AA40" s="262">
        <v>1</v>
      </c>
      <c r="AB40" s="262">
        <v>1</v>
      </c>
      <c r="AC40" s="262">
        <v>1</v>
      </c>
      <c r="AZ40" s="262">
        <v>1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1</v>
      </c>
      <c r="CB40" s="293">
        <v>1</v>
      </c>
    </row>
    <row r="41" spans="1:80" x14ac:dyDescent="0.2">
      <c r="A41" s="302"/>
      <c r="B41" s="309"/>
      <c r="C41" s="310" t="s">
        <v>1361</v>
      </c>
      <c r="D41" s="311"/>
      <c r="E41" s="312">
        <v>11.34</v>
      </c>
      <c r="F41" s="313"/>
      <c r="G41" s="314"/>
      <c r="H41" s="315"/>
      <c r="I41" s="307"/>
      <c r="J41" s="316"/>
      <c r="K41" s="307"/>
      <c r="M41" s="308" t="s">
        <v>1361</v>
      </c>
      <c r="O41" s="293"/>
    </row>
    <row r="42" spans="1:80" x14ac:dyDescent="0.2">
      <c r="A42" s="302"/>
      <c r="B42" s="309"/>
      <c r="C42" s="310" t="s">
        <v>1362</v>
      </c>
      <c r="D42" s="311"/>
      <c r="E42" s="312">
        <v>68.83</v>
      </c>
      <c r="F42" s="313"/>
      <c r="G42" s="314"/>
      <c r="H42" s="315"/>
      <c r="I42" s="307"/>
      <c r="J42" s="316"/>
      <c r="K42" s="307"/>
      <c r="M42" s="308" t="s">
        <v>1362</v>
      </c>
      <c r="O42" s="293"/>
    </row>
    <row r="43" spans="1:80" x14ac:dyDescent="0.2">
      <c r="A43" s="302"/>
      <c r="B43" s="309"/>
      <c r="C43" s="310" t="s">
        <v>1363</v>
      </c>
      <c r="D43" s="311"/>
      <c r="E43" s="312">
        <v>160.69</v>
      </c>
      <c r="F43" s="313"/>
      <c r="G43" s="314"/>
      <c r="H43" s="315"/>
      <c r="I43" s="307"/>
      <c r="J43" s="316"/>
      <c r="K43" s="307"/>
      <c r="M43" s="308" t="s">
        <v>1363</v>
      </c>
      <c r="O43" s="293"/>
    </row>
    <row r="44" spans="1:80" x14ac:dyDescent="0.2">
      <c r="A44" s="294">
        <v>15</v>
      </c>
      <c r="B44" s="295" t="s">
        <v>167</v>
      </c>
      <c r="C44" s="296" t="s">
        <v>168</v>
      </c>
      <c r="D44" s="297" t="s">
        <v>115</v>
      </c>
      <c r="E44" s="298">
        <v>173.63839999999999</v>
      </c>
      <c r="F44" s="298">
        <v>0</v>
      </c>
      <c r="G44" s="299">
        <f>E44*F44</f>
        <v>0</v>
      </c>
      <c r="H44" s="300">
        <v>0</v>
      </c>
      <c r="I44" s="301">
        <f>E44*H44</f>
        <v>0</v>
      </c>
      <c r="J44" s="300">
        <v>0</v>
      </c>
      <c r="K44" s="301">
        <f>E44*J44</f>
        <v>0</v>
      </c>
      <c r="O44" s="293">
        <v>2</v>
      </c>
      <c r="AA44" s="262">
        <v>1</v>
      </c>
      <c r="AB44" s="262">
        <v>1</v>
      </c>
      <c r="AC44" s="262">
        <v>1</v>
      </c>
      <c r="AZ44" s="262">
        <v>1</v>
      </c>
      <c r="BA44" s="262">
        <f>IF(AZ44=1,G44,0)</f>
        <v>0</v>
      </c>
      <c r="BB44" s="262">
        <f>IF(AZ44=2,G44,0)</f>
        <v>0</v>
      </c>
      <c r="BC44" s="262">
        <f>IF(AZ44=3,G44,0)</f>
        <v>0</v>
      </c>
      <c r="BD44" s="262">
        <f>IF(AZ44=4,G44,0)</f>
        <v>0</v>
      </c>
      <c r="BE44" s="262">
        <f>IF(AZ44=5,G44,0)</f>
        <v>0</v>
      </c>
      <c r="CA44" s="293">
        <v>1</v>
      </c>
      <c r="CB44" s="293">
        <v>1</v>
      </c>
    </row>
    <row r="45" spans="1:80" x14ac:dyDescent="0.2">
      <c r="A45" s="317"/>
      <c r="B45" s="318" t="s">
        <v>101</v>
      </c>
      <c r="C45" s="319" t="s">
        <v>112</v>
      </c>
      <c r="D45" s="320"/>
      <c r="E45" s="321"/>
      <c r="F45" s="322"/>
      <c r="G45" s="323">
        <f>SUM(G7:G44)</f>
        <v>0</v>
      </c>
      <c r="H45" s="324"/>
      <c r="I45" s="325">
        <f>SUM(I7:I44)</f>
        <v>0</v>
      </c>
      <c r="J45" s="324"/>
      <c r="K45" s="325">
        <f>SUM(K7:K44)</f>
        <v>0</v>
      </c>
      <c r="O45" s="293">
        <v>4</v>
      </c>
      <c r="BA45" s="326">
        <f>SUM(BA7:BA44)</f>
        <v>0</v>
      </c>
      <c r="BB45" s="326">
        <f>SUM(BB7:BB44)</f>
        <v>0</v>
      </c>
      <c r="BC45" s="326">
        <f>SUM(BC7:BC44)</f>
        <v>0</v>
      </c>
      <c r="BD45" s="326">
        <f>SUM(BD7:BD44)</f>
        <v>0</v>
      </c>
      <c r="BE45" s="326">
        <f>SUM(BE7:BE44)</f>
        <v>0</v>
      </c>
    </row>
    <row r="46" spans="1:80" x14ac:dyDescent="0.2">
      <c r="A46" s="283" t="s">
        <v>97</v>
      </c>
      <c r="B46" s="284" t="s">
        <v>169</v>
      </c>
      <c r="C46" s="285" t="s">
        <v>170</v>
      </c>
      <c r="D46" s="286"/>
      <c r="E46" s="287"/>
      <c r="F46" s="287"/>
      <c r="G46" s="288"/>
      <c r="H46" s="289"/>
      <c r="I46" s="290"/>
      <c r="J46" s="291"/>
      <c r="K46" s="292"/>
      <c r="O46" s="293">
        <v>1</v>
      </c>
    </row>
    <row r="47" spans="1:80" x14ac:dyDescent="0.2">
      <c r="A47" s="294">
        <v>16</v>
      </c>
      <c r="B47" s="295" t="s">
        <v>172</v>
      </c>
      <c r="C47" s="296" t="s">
        <v>173</v>
      </c>
      <c r="D47" s="297" t="s">
        <v>115</v>
      </c>
      <c r="E47" s="298">
        <v>33.832500000000003</v>
      </c>
      <c r="F47" s="298">
        <v>0</v>
      </c>
      <c r="G47" s="299">
        <f>E47*F47</f>
        <v>0</v>
      </c>
      <c r="H47" s="300">
        <v>2.16</v>
      </c>
      <c r="I47" s="301">
        <f>E47*H47</f>
        <v>73.07820000000001</v>
      </c>
      <c r="J47" s="300">
        <v>0</v>
      </c>
      <c r="K47" s="301">
        <f>E47*J47</f>
        <v>0</v>
      </c>
      <c r="O47" s="293">
        <v>2</v>
      </c>
      <c r="AA47" s="262">
        <v>1</v>
      </c>
      <c r="AB47" s="262">
        <v>1</v>
      </c>
      <c r="AC47" s="262">
        <v>1</v>
      </c>
      <c r="AZ47" s="262">
        <v>1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1</v>
      </c>
      <c r="CB47" s="293">
        <v>1</v>
      </c>
    </row>
    <row r="48" spans="1:80" x14ac:dyDescent="0.2">
      <c r="A48" s="302"/>
      <c r="B48" s="309"/>
      <c r="C48" s="310" t="s">
        <v>1364</v>
      </c>
      <c r="D48" s="311"/>
      <c r="E48" s="312">
        <v>33.832500000000003</v>
      </c>
      <c r="F48" s="313"/>
      <c r="G48" s="314"/>
      <c r="H48" s="315"/>
      <c r="I48" s="307"/>
      <c r="J48" s="316"/>
      <c r="K48" s="307"/>
      <c r="M48" s="308" t="s">
        <v>1364</v>
      </c>
      <c r="O48" s="293"/>
    </row>
    <row r="49" spans="1:80" ht="22.5" x14ac:dyDescent="0.2">
      <c r="A49" s="294">
        <v>17</v>
      </c>
      <c r="B49" s="295" t="s">
        <v>1365</v>
      </c>
      <c r="C49" s="296" t="s">
        <v>1366</v>
      </c>
      <c r="D49" s="297" t="s">
        <v>165</v>
      </c>
      <c r="E49" s="298">
        <v>7.95</v>
      </c>
      <c r="F49" s="298">
        <v>0</v>
      </c>
      <c r="G49" s="299">
        <f>E49*F49</f>
        <v>0</v>
      </c>
      <c r="H49" s="300">
        <v>0.52</v>
      </c>
      <c r="I49" s="301">
        <f>E49*H49</f>
        <v>4.1340000000000003</v>
      </c>
      <c r="J49" s="300">
        <v>0</v>
      </c>
      <c r="K49" s="301">
        <f>E49*J49</f>
        <v>0</v>
      </c>
      <c r="O49" s="293">
        <v>2</v>
      </c>
      <c r="AA49" s="262">
        <v>1</v>
      </c>
      <c r="AB49" s="262">
        <v>1</v>
      </c>
      <c r="AC49" s="262">
        <v>1</v>
      </c>
      <c r="AZ49" s="262">
        <v>1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1</v>
      </c>
      <c r="CB49" s="293">
        <v>1</v>
      </c>
    </row>
    <row r="50" spans="1:80" x14ac:dyDescent="0.2">
      <c r="A50" s="302"/>
      <c r="B50" s="309"/>
      <c r="C50" s="310" t="s">
        <v>1367</v>
      </c>
      <c r="D50" s="311"/>
      <c r="E50" s="312">
        <v>7.95</v>
      </c>
      <c r="F50" s="313"/>
      <c r="G50" s="314"/>
      <c r="H50" s="315"/>
      <c r="I50" s="307"/>
      <c r="J50" s="316"/>
      <c r="K50" s="307"/>
      <c r="M50" s="308" t="s">
        <v>1367</v>
      </c>
      <c r="O50" s="293"/>
    </row>
    <row r="51" spans="1:80" ht="22.5" x14ac:dyDescent="0.2">
      <c r="A51" s="294">
        <v>18</v>
      </c>
      <c r="B51" s="295" t="s">
        <v>175</v>
      </c>
      <c r="C51" s="296" t="s">
        <v>176</v>
      </c>
      <c r="D51" s="297" t="s">
        <v>165</v>
      </c>
      <c r="E51" s="298">
        <v>14.8925</v>
      </c>
      <c r="F51" s="298">
        <v>0</v>
      </c>
      <c r="G51" s="299">
        <f>E51*F51</f>
        <v>0</v>
      </c>
      <c r="H51" s="300">
        <v>0.74</v>
      </c>
      <c r="I51" s="301">
        <f>E51*H51</f>
        <v>11.02045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1</v>
      </c>
      <c r="AC51" s="262">
        <v>1</v>
      </c>
      <c r="AZ51" s="262">
        <v>1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1</v>
      </c>
    </row>
    <row r="52" spans="1:80" x14ac:dyDescent="0.2">
      <c r="A52" s="302"/>
      <c r="B52" s="309"/>
      <c r="C52" s="310" t="s">
        <v>1368</v>
      </c>
      <c r="D52" s="311"/>
      <c r="E52" s="312">
        <v>14.8925</v>
      </c>
      <c r="F52" s="313"/>
      <c r="G52" s="314"/>
      <c r="H52" s="315"/>
      <c r="I52" s="307"/>
      <c r="J52" s="316"/>
      <c r="K52" s="307"/>
      <c r="M52" s="308" t="s">
        <v>1368</v>
      </c>
      <c r="O52" s="293"/>
    </row>
    <row r="53" spans="1:80" x14ac:dyDescent="0.2">
      <c r="A53" s="294">
        <v>19</v>
      </c>
      <c r="B53" s="295" t="s">
        <v>181</v>
      </c>
      <c r="C53" s="296" t="s">
        <v>182</v>
      </c>
      <c r="D53" s="297" t="s">
        <v>115</v>
      </c>
      <c r="E53" s="298">
        <v>24.5502</v>
      </c>
      <c r="F53" s="298">
        <v>0</v>
      </c>
      <c r="G53" s="299">
        <f>E53*F53</f>
        <v>0</v>
      </c>
      <c r="H53" s="300">
        <v>2.5249999999999999</v>
      </c>
      <c r="I53" s="301">
        <f>E53*H53</f>
        <v>61.989255</v>
      </c>
      <c r="J53" s="300">
        <v>0</v>
      </c>
      <c r="K53" s="301">
        <f>E53*J53</f>
        <v>0</v>
      </c>
      <c r="O53" s="293">
        <v>2</v>
      </c>
      <c r="AA53" s="262">
        <v>1</v>
      </c>
      <c r="AB53" s="262">
        <v>1</v>
      </c>
      <c r="AC53" s="262">
        <v>1</v>
      </c>
      <c r="AZ53" s="262">
        <v>1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1</v>
      </c>
      <c r="CB53" s="293">
        <v>1</v>
      </c>
    </row>
    <row r="54" spans="1:80" x14ac:dyDescent="0.2">
      <c r="A54" s="302"/>
      <c r="B54" s="309"/>
      <c r="C54" s="310" t="s">
        <v>1369</v>
      </c>
      <c r="D54" s="311"/>
      <c r="E54" s="312">
        <v>21.2652</v>
      </c>
      <c r="F54" s="313"/>
      <c r="G54" s="314"/>
      <c r="H54" s="315"/>
      <c r="I54" s="307"/>
      <c r="J54" s="316"/>
      <c r="K54" s="307"/>
      <c r="M54" s="308" t="s">
        <v>1369</v>
      </c>
      <c r="O54" s="293"/>
    </row>
    <row r="55" spans="1:80" x14ac:dyDescent="0.2">
      <c r="A55" s="302"/>
      <c r="B55" s="309"/>
      <c r="C55" s="310" t="s">
        <v>1370</v>
      </c>
      <c r="D55" s="311"/>
      <c r="E55" s="312">
        <v>3.2850000000000001</v>
      </c>
      <c r="F55" s="313"/>
      <c r="G55" s="314"/>
      <c r="H55" s="315"/>
      <c r="I55" s="307"/>
      <c r="J55" s="316"/>
      <c r="K55" s="307"/>
      <c r="M55" s="308" t="s">
        <v>1370</v>
      </c>
      <c r="O55" s="293"/>
    </row>
    <row r="56" spans="1:80" x14ac:dyDescent="0.2">
      <c r="A56" s="294">
        <v>20</v>
      </c>
      <c r="B56" s="295" t="s">
        <v>187</v>
      </c>
      <c r="C56" s="296" t="s">
        <v>188</v>
      </c>
      <c r="D56" s="297" t="s">
        <v>165</v>
      </c>
      <c r="E56" s="298">
        <v>81.834000000000003</v>
      </c>
      <c r="F56" s="298">
        <v>0</v>
      </c>
      <c r="G56" s="299">
        <f>E56*F56</f>
        <v>0</v>
      </c>
      <c r="H56" s="300">
        <v>3.916E-2</v>
      </c>
      <c r="I56" s="301">
        <f>E56*H56</f>
        <v>3.2046194400000001</v>
      </c>
      <c r="J56" s="300">
        <v>0</v>
      </c>
      <c r="K56" s="301">
        <f>E56*J56</f>
        <v>0</v>
      </c>
      <c r="O56" s="293">
        <v>2</v>
      </c>
      <c r="AA56" s="262">
        <v>1</v>
      </c>
      <c r="AB56" s="262">
        <v>1</v>
      </c>
      <c r="AC56" s="262">
        <v>1</v>
      </c>
      <c r="AZ56" s="262">
        <v>1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1</v>
      </c>
      <c r="CB56" s="293">
        <v>1</v>
      </c>
    </row>
    <row r="57" spans="1:80" x14ac:dyDescent="0.2">
      <c r="A57" s="302"/>
      <c r="B57" s="309"/>
      <c r="C57" s="310" t="s">
        <v>1371</v>
      </c>
      <c r="D57" s="311"/>
      <c r="E57" s="312">
        <v>70.884</v>
      </c>
      <c r="F57" s="313"/>
      <c r="G57" s="314"/>
      <c r="H57" s="315"/>
      <c r="I57" s="307"/>
      <c r="J57" s="316"/>
      <c r="K57" s="307"/>
      <c r="M57" s="308" t="s">
        <v>1371</v>
      </c>
      <c r="O57" s="293"/>
    </row>
    <row r="58" spans="1:80" x14ac:dyDescent="0.2">
      <c r="A58" s="302"/>
      <c r="B58" s="309"/>
      <c r="C58" s="310" t="s">
        <v>1372</v>
      </c>
      <c r="D58" s="311"/>
      <c r="E58" s="312">
        <v>10.95</v>
      </c>
      <c r="F58" s="313"/>
      <c r="G58" s="314"/>
      <c r="H58" s="315"/>
      <c r="I58" s="307"/>
      <c r="J58" s="316"/>
      <c r="K58" s="307"/>
      <c r="M58" s="308" t="s">
        <v>1372</v>
      </c>
      <c r="O58" s="293"/>
    </row>
    <row r="59" spans="1:80" x14ac:dyDescent="0.2">
      <c r="A59" s="294">
        <v>21</v>
      </c>
      <c r="B59" s="295" t="s">
        <v>193</v>
      </c>
      <c r="C59" s="296" t="s">
        <v>194</v>
      </c>
      <c r="D59" s="297" t="s">
        <v>165</v>
      </c>
      <c r="E59" s="298">
        <v>81.834000000000003</v>
      </c>
      <c r="F59" s="298">
        <v>0</v>
      </c>
      <c r="G59" s="299">
        <f>E59*F59</f>
        <v>0</v>
      </c>
      <c r="H59" s="300">
        <v>0</v>
      </c>
      <c r="I59" s="301">
        <f>E59*H59</f>
        <v>0</v>
      </c>
      <c r="J59" s="300">
        <v>0</v>
      </c>
      <c r="K59" s="301">
        <f>E59*J59</f>
        <v>0</v>
      </c>
      <c r="O59" s="293">
        <v>2</v>
      </c>
      <c r="AA59" s="262">
        <v>1</v>
      </c>
      <c r="AB59" s="262">
        <v>1</v>
      </c>
      <c r="AC59" s="262">
        <v>1</v>
      </c>
      <c r="AZ59" s="262">
        <v>1</v>
      </c>
      <c r="BA59" s="262">
        <f>IF(AZ59=1,G59,0)</f>
        <v>0</v>
      </c>
      <c r="BB59" s="262">
        <f>IF(AZ59=2,G59,0)</f>
        <v>0</v>
      </c>
      <c r="BC59" s="262">
        <f>IF(AZ59=3,G59,0)</f>
        <v>0</v>
      </c>
      <c r="BD59" s="262">
        <f>IF(AZ59=4,G59,0)</f>
        <v>0</v>
      </c>
      <c r="BE59" s="262">
        <f>IF(AZ59=5,G59,0)</f>
        <v>0</v>
      </c>
      <c r="CA59" s="293">
        <v>1</v>
      </c>
      <c r="CB59" s="293">
        <v>1</v>
      </c>
    </row>
    <row r="60" spans="1:80" x14ac:dyDescent="0.2">
      <c r="A60" s="294">
        <v>22</v>
      </c>
      <c r="B60" s="295" t="s">
        <v>195</v>
      </c>
      <c r="C60" s="296" t="s">
        <v>196</v>
      </c>
      <c r="D60" s="297" t="s">
        <v>197</v>
      </c>
      <c r="E60" s="298">
        <v>3</v>
      </c>
      <c r="F60" s="298">
        <v>0</v>
      </c>
      <c r="G60" s="299">
        <f>E60*F60</f>
        <v>0</v>
      </c>
      <c r="H60" s="300">
        <v>6.3200000000000001E-3</v>
      </c>
      <c r="I60" s="301">
        <f>E60*H60</f>
        <v>1.8960000000000001E-2</v>
      </c>
      <c r="J60" s="300">
        <v>0</v>
      </c>
      <c r="K60" s="301">
        <f>E60*J60</f>
        <v>0</v>
      </c>
      <c r="O60" s="293">
        <v>2</v>
      </c>
      <c r="AA60" s="262">
        <v>1</v>
      </c>
      <c r="AB60" s="262">
        <v>1</v>
      </c>
      <c r="AC60" s="262">
        <v>1</v>
      </c>
      <c r="AZ60" s="262">
        <v>1</v>
      </c>
      <c r="BA60" s="262">
        <f>IF(AZ60=1,G60,0)</f>
        <v>0</v>
      </c>
      <c r="BB60" s="262">
        <f>IF(AZ60=2,G60,0)</f>
        <v>0</v>
      </c>
      <c r="BC60" s="262">
        <f>IF(AZ60=3,G60,0)</f>
        <v>0</v>
      </c>
      <c r="BD60" s="262">
        <f>IF(AZ60=4,G60,0)</f>
        <v>0</v>
      </c>
      <c r="BE60" s="262">
        <f>IF(AZ60=5,G60,0)</f>
        <v>0</v>
      </c>
      <c r="CA60" s="293">
        <v>1</v>
      </c>
      <c r="CB60" s="293">
        <v>1</v>
      </c>
    </row>
    <row r="61" spans="1:80" x14ac:dyDescent="0.2">
      <c r="A61" s="294">
        <v>23</v>
      </c>
      <c r="B61" s="295" t="s">
        <v>198</v>
      </c>
      <c r="C61" s="296" t="s">
        <v>199</v>
      </c>
      <c r="D61" s="297" t="s">
        <v>200</v>
      </c>
      <c r="E61" s="298">
        <v>1.0904</v>
      </c>
      <c r="F61" s="298">
        <v>0</v>
      </c>
      <c r="G61" s="299">
        <f>E61*F61</f>
        <v>0</v>
      </c>
      <c r="H61" s="300">
        <v>1.00349</v>
      </c>
      <c r="I61" s="301">
        <f>E61*H61</f>
        <v>1.0942054960000001</v>
      </c>
      <c r="J61" s="300">
        <v>0</v>
      </c>
      <c r="K61" s="301">
        <f>E61*J61</f>
        <v>0</v>
      </c>
      <c r="O61" s="293">
        <v>2</v>
      </c>
      <c r="AA61" s="262">
        <v>1</v>
      </c>
      <c r="AB61" s="262">
        <v>1</v>
      </c>
      <c r="AC61" s="262">
        <v>1</v>
      </c>
      <c r="AZ61" s="262">
        <v>1</v>
      </c>
      <c r="BA61" s="262">
        <f>IF(AZ61=1,G61,0)</f>
        <v>0</v>
      </c>
      <c r="BB61" s="262">
        <f>IF(AZ61=2,G61,0)</f>
        <v>0</v>
      </c>
      <c r="BC61" s="262">
        <f>IF(AZ61=3,G61,0)</f>
        <v>0</v>
      </c>
      <c r="BD61" s="262">
        <f>IF(AZ61=4,G61,0)</f>
        <v>0</v>
      </c>
      <c r="BE61" s="262">
        <f>IF(AZ61=5,G61,0)</f>
        <v>0</v>
      </c>
      <c r="CA61" s="293">
        <v>1</v>
      </c>
      <c r="CB61" s="293">
        <v>1</v>
      </c>
    </row>
    <row r="62" spans="1:80" x14ac:dyDescent="0.2">
      <c r="A62" s="302"/>
      <c r="B62" s="309"/>
      <c r="C62" s="310" t="s">
        <v>1373</v>
      </c>
      <c r="D62" s="311"/>
      <c r="E62" s="312">
        <v>0.28620000000000001</v>
      </c>
      <c r="F62" s="313"/>
      <c r="G62" s="314"/>
      <c r="H62" s="315"/>
      <c r="I62" s="307"/>
      <c r="J62" s="316"/>
      <c r="K62" s="307"/>
      <c r="M62" s="308" t="s">
        <v>1373</v>
      </c>
      <c r="O62" s="293"/>
    </row>
    <row r="63" spans="1:80" ht="22.5" x14ac:dyDescent="0.2">
      <c r="A63" s="302"/>
      <c r="B63" s="309"/>
      <c r="C63" s="310" t="s">
        <v>1374</v>
      </c>
      <c r="D63" s="311"/>
      <c r="E63" s="312">
        <v>0.80420000000000003</v>
      </c>
      <c r="F63" s="313"/>
      <c r="G63" s="314"/>
      <c r="H63" s="315"/>
      <c r="I63" s="307"/>
      <c r="J63" s="316"/>
      <c r="K63" s="307"/>
      <c r="M63" s="308" t="s">
        <v>1374</v>
      </c>
      <c r="O63" s="293"/>
    </row>
    <row r="64" spans="1:80" x14ac:dyDescent="0.2">
      <c r="A64" s="317"/>
      <c r="B64" s="318" t="s">
        <v>101</v>
      </c>
      <c r="C64" s="319" t="s">
        <v>171</v>
      </c>
      <c r="D64" s="320"/>
      <c r="E64" s="321"/>
      <c r="F64" s="322"/>
      <c r="G64" s="323">
        <f>SUM(G46:G63)</f>
        <v>0</v>
      </c>
      <c r="H64" s="324"/>
      <c r="I64" s="325">
        <f>SUM(I46:I63)</f>
        <v>154.53968993599997</v>
      </c>
      <c r="J64" s="324"/>
      <c r="K64" s="325">
        <f>SUM(K46:K63)</f>
        <v>0</v>
      </c>
      <c r="O64" s="293">
        <v>4</v>
      </c>
      <c r="BA64" s="326">
        <f>SUM(BA46:BA63)</f>
        <v>0</v>
      </c>
      <c r="BB64" s="326">
        <f>SUM(BB46:BB63)</f>
        <v>0</v>
      </c>
      <c r="BC64" s="326">
        <f>SUM(BC46:BC63)</f>
        <v>0</v>
      </c>
      <c r="BD64" s="326">
        <f>SUM(BD46:BD63)</f>
        <v>0</v>
      </c>
      <c r="BE64" s="326">
        <f>SUM(BE46:BE63)</f>
        <v>0</v>
      </c>
    </row>
    <row r="65" spans="1:80" x14ac:dyDescent="0.2">
      <c r="A65" s="283" t="s">
        <v>97</v>
      </c>
      <c r="B65" s="284" t="s">
        <v>203</v>
      </c>
      <c r="C65" s="285" t="s">
        <v>204</v>
      </c>
      <c r="D65" s="286"/>
      <c r="E65" s="287"/>
      <c r="F65" s="287"/>
      <c r="G65" s="288"/>
      <c r="H65" s="289"/>
      <c r="I65" s="290"/>
      <c r="J65" s="291"/>
      <c r="K65" s="292"/>
      <c r="O65" s="293">
        <v>1</v>
      </c>
    </row>
    <row r="66" spans="1:80" x14ac:dyDescent="0.2">
      <c r="A66" s="294">
        <v>24</v>
      </c>
      <c r="B66" s="295" t="s">
        <v>209</v>
      </c>
      <c r="C66" s="296" t="s">
        <v>210</v>
      </c>
      <c r="D66" s="297" t="s">
        <v>165</v>
      </c>
      <c r="E66" s="298">
        <v>104.6528</v>
      </c>
      <c r="F66" s="298">
        <v>0</v>
      </c>
      <c r="G66" s="299">
        <f>E66*F66</f>
        <v>0</v>
      </c>
      <c r="H66" s="300">
        <v>0.20430000000000001</v>
      </c>
      <c r="I66" s="301">
        <f>E66*H66</f>
        <v>21.380567040000003</v>
      </c>
      <c r="J66" s="300">
        <v>0</v>
      </c>
      <c r="K66" s="301">
        <f>E66*J66</f>
        <v>0</v>
      </c>
      <c r="O66" s="293">
        <v>2</v>
      </c>
      <c r="AA66" s="262">
        <v>1</v>
      </c>
      <c r="AB66" s="262">
        <v>1</v>
      </c>
      <c r="AC66" s="262">
        <v>1</v>
      </c>
      <c r="AZ66" s="262">
        <v>1</v>
      </c>
      <c r="BA66" s="262">
        <f>IF(AZ66=1,G66,0)</f>
        <v>0</v>
      </c>
      <c r="BB66" s="262">
        <f>IF(AZ66=2,G66,0)</f>
        <v>0</v>
      </c>
      <c r="BC66" s="262">
        <f>IF(AZ66=3,G66,0)</f>
        <v>0</v>
      </c>
      <c r="BD66" s="262">
        <f>IF(AZ66=4,G66,0)</f>
        <v>0</v>
      </c>
      <c r="BE66" s="262">
        <f>IF(AZ66=5,G66,0)</f>
        <v>0</v>
      </c>
      <c r="CA66" s="293">
        <v>1</v>
      </c>
      <c r="CB66" s="293">
        <v>1</v>
      </c>
    </row>
    <row r="67" spans="1:80" x14ac:dyDescent="0.2">
      <c r="A67" s="302"/>
      <c r="B67" s="309"/>
      <c r="C67" s="310" t="s">
        <v>1375</v>
      </c>
      <c r="D67" s="311"/>
      <c r="E67" s="312">
        <v>6.7949999999999999</v>
      </c>
      <c r="F67" s="313"/>
      <c r="G67" s="314"/>
      <c r="H67" s="315"/>
      <c r="I67" s="307"/>
      <c r="J67" s="316"/>
      <c r="K67" s="307"/>
      <c r="M67" s="308" t="s">
        <v>1375</v>
      </c>
      <c r="O67" s="293"/>
    </row>
    <row r="68" spans="1:80" x14ac:dyDescent="0.2">
      <c r="A68" s="302"/>
      <c r="B68" s="309"/>
      <c r="C68" s="310" t="s">
        <v>1376</v>
      </c>
      <c r="D68" s="311"/>
      <c r="E68" s="312">
        <v>39.430799999999998</v>
      </c>
      <c r="F68" s="313"/>
      <c r="G68" s="314"/>
      <c r="H68" s="315"/>
      <c r="I68" s="307"/>
      <c r="J68" s="316"/>
      <c r="K68" s="307"/>
      <c r="M68" s="308" t="s">
        <v>1376</v>
      </c>
      <c r="O68" s="293"/>
    </row>
    <row r="69" spans="1:80" x14ac:dyDescent="0.2">
      <c r="A69" s="302"/>
      <c r="B69" s="309"/>
      <c r="C69" s="310" t="s">
        <v>1377</v>
      </c>
      <c r="D69" s="311"/>
      <c r="E69" s="312">
        <v>-4.83</v>
      </c>
      <c r="F69" s="313"/>
      <c r="G69" s="314"/>
      <c r="H69" s="315"/>
      <c r="I69" s="307"/>
      <c r="J69" s="316"/>
      <c r="K69" s="307"/>
      <c r="M69" s="308" t="s">
        <v>1377</v>
      </c>
      <c r="O69" s="293"/>
    </row>
    <row r="70" spans="1:80" x14ac:dyDescent="0.2">
      <c r="A70" s="302"/>
      <c r="B70" s="309"/>
      <c r="C70" s="310" t="s">
        <v>1308</v>
      </c>
      <c r="D70" s="311"/>
      <c r="E70" s="312">
        <v>26.713799999999999</v>
      </c>
      <c r="F70" s="313"/>
      <c r="G70" s="314"/>
      <c r="H70" s="315"/>
      <c r="I70" s="307"/>
      <c r="J70" s="316"/>
      <c r="K70" s="307"/>
      <c r="M70" s="308" t="s">
        <v>1308</v>
      </c>
      <c r="O70" s="293"/>
    </row>
    <row r="71" spans="1:80" x14ac:dyDescent="0.2">
      <c r="A71" s="302"/>
      <c r="B71" s="309"/>
      <c r="C71" s="310" t="s">
        <v>1378</v>
      </c>
      <c r="D71" s="311"/>
      <c r="E71" s="312">
        <v>11.8431</v>
      </c>
      <c r="F71" s="313"/>
      <c r="G71" s="314"/>
      <c r="H71" s="315"/>
      <c r="I71" s="307"/>
      <c r="J71" s="316"/>
      <c r="K71" s="307"/>
      <c r="M71" s="308" t="s">
        <v>1378</v>
      </c>
      <c r="O71" s="293"/>
    </row>
    <row r="72" spans="1:80" x14ac:dyDescent="0.2">
      <c r="A72" s="302"/>
      <c r="B72" s="309"/>
      <c r="C72" s="310" t="s">
        <v>1379</v>
      </c>
      <c r="D72" s="311"/>
      <c r="E72" s="312">
        <v>8.6999999999999993</v>
      </c>
      <c r="F72" s="313"/>
      <c r="G72" s="314"/>
      <c r="H72" s="315"/>
      <c r="I72" s="307"/>
      <c r="J72" s="316"/>
      <c r="K72" s="307"/>
      <c r="M72" s="308" t="s">
        <v>1379</v>
      </c>
      <c r="O72" s="293"/>
    </row>
    <row r="73" spans="1:80" x14ac:dyDescent="0.2">
      <c r="A73" s="302"/>
      <c r="B73" s="309"/>
      <c r="C73" s="310" t="s">
        <v>1380</v>
      </c>
      <c r="D73" s="311"/>
      <c r="E73" s="312">
        <v>16</v>
      </c>
      <c r="F73" s="313"/>
      <c r="G73" s="314"/>
      <c r="H73" s="315"/>
      <c r="I73" s="307"/>
      <c r="J73" s="316"/>
      <c r="K73" s="307"/>
      <c r="M73" s="308" t="s">
        <v>1380</v>
      </c>
      <c r="O73" s="293"/>
    </row>
    <row r="74" spans="1:80" x14ac:dyDescent="0.2">
      <c r="A74" s="294">
        <v>25</v>
      </c>
      <c r="B74" s="295" t="s">
        <v>218</v>
      </c>
      <c r="C74" s="296" t="s">
        <v>219</v>
      </c>
      <c r="D74" s="297" t="s">
        <v>165</v>
      </c>
      <c r="E74" s="298">
        <v>67.509</v>
      </c>
      <c r="F74" s="298">
        <v>0</v>
      </c>
      <c r="G74" s="299">
        <f>E74*F74</f>
        <v>0</v>
      </c>
      <c r="H74" s="300">
        <v>0.29646</v>
      </c>
      <c r="I74" s="301">
        <f>E74*H74</f>
        <v>20.013718140000002</v>
      </c>
      <c r="J74" s="300">
        <v>0</v>
      </c>
      <c r="K74" s="301">
        <f>E74*J74</f>
        <v>0</v>
      </c>
      <c r="O74" s="293">
        <v>2</v>
      </c>
      <c r="AA74" s="262">
        <v>1</v>
      </c>
      <c r="AB74" s="262">
        <v>1</v>
      </c>
      <c r="AC74" s="262">
        <v>1</v>
      </c>
      <c r="AZ74" s="262">
        <v>1</v>
      </c>
      <c r="BA74" s="262">
        <f>IF(AZ74=1,G74,0)</f>
        <v>0</v>
      </c>
      <c r="BB74" s="262">
        <f>IF(AZ74=2,G74,0)</f>
        <v>0</v>
      </c>
      <c r="BC74" s="262">
        <f>IF(AZ74=3,G74,0)</f>
        <v>0</v>
      </c>
      <c r="BD74" s="262">
        <f>IF(AZ74=4,G74,0)</f>
        <v>0</v>
      </c>
      <c r="BE74" s="262">
        <f>IF(AZ74=5,G74,0)</f>
        <v>0</v>
      </c>
      <c r="CA74" s="293">
        <v>1</v>
      </c>
      <c r="CB74" s="293">
        <v>1</v>
      </c>
    </row>
    <row r="75" spans="1:80" x14ac:dyDescent="0.2">
      <c r="A75" s="302"/>
      <c r="B75" s="309"/>
      <c r="C75" s="310" t="s">
        <v>1381</v>
      </c>
      <c r="D75" s="311"/>
      <c r="E75" s="312">
        <v>40.779000000000003</v>
      </c>
      <c r="F75" s="313"/>
      <c r="G75" s="314"/>
      <c r="H75" s="315"/>
      <c r="I75" s="307"/>
      <c r="J75" s="316"/>
      <c r="K75" s="307"/>
      <c r="M75" s="308" t="s">
        <v>1381</v>
      </c>
      <c r="O75" s="293"/>
    </row>
    <row r="76" spans="1:80" x14ac:dyDescent="0.2">
      <c r="A76" s="302"/>
      <c r="B76" s="309"/>
      <c r="C76" s="310" t="s">
        <v>1382</v>
      </c>
      <c r="D76" s="311"/>
      <c r="E76" s="312">
        <v>28.26</v>
      </c>
      <c r="F76" s="313"/>
      <c r="G76" s="314"/>
      <c r="H76" s="315"/>
      <c r="I76" s="307"/>
      <c r="J76" s="316"/>
      <c r="K76" s="307"/>
      <c r="M76" s="308" t="s">
        <v>1382</v>
      </c>
      <c r="O76" s="293"/>
    </row>
    <row r="77" spans="1:80" x14ac:dyDescent="0.2">
      <c r="A77" s="302"/>
      <c r="B77" s="309"/>
      <c r="C77" s="310" t="s">
        <v>1383</v>
      </c>
      <c r="D77" s="311"/>
      <c r="E77" s="312">
        <v>-1.53</v>
      </c>
      <c r="F77" s="313"/>
      <c r="G77" s="314"/>
      <c r="H77" s="315"/>
      <c r="I77" s="307"/>
      <c r="J77" s="316"/>
      <c r="K77" s="307"/>
      <c r="M77" s="308" t="s">
        <v>1383</v>
      </c>
      <c r="O77" s="293"/>
    </row>
    <row r="78" spans="1:80" x14ac:dyDescent="0.2">
      <c r="A78" s="294">
        <v>26</v>
      </c>
      <c r="B78" s="295" t="s">
        <v>235</v>
      </c>
      <c r="C78" s="296" t="s">
        <v>236</v>
      </c>
      <c r="D78" s="297" t="s">
        <v>197</v>
      </c>
      <c r="E78" s="298">
        <v>4</v>
      </c>
      <c r="F78" s="298">
        <v>0</v>
      </c>
      <c r="G78" s="299">
        <f>E78*F78</f>
        <v>0</v>
      </c>
      <c r="H78" s="300">
        <v>2.0840000000000001E-2</v>
      </c>
      <c r="I78" s="301">
        <f>E78*H78</f>
        <v>8.3360000000000004E-2</v>
      </c>
      <c r="J78" s="300">
        <v>0</v>
      </c>
      <c r="K78" s="301">
        <f>E78*J78</f>
        <v>0</v>
      </c>
      <c r="O78" s="293">
        <v>2</v>
      </c>
      <c r="AA78" s="262">
        <v>1</v>
      </c>
      <c r="AB78" s="262">
        <v>1</v>
      </c>
      <c r="AC78" s="262">
        <v>1</v>
      </c>
      <c r="AZ78" s="262">
        <v>1</v>
      </c>
      <c r="BA78" s="262">
        <f>IF(AZ78=1,G78,0)</f>
        <v>0</v>
      </c>
      <c r="BB78" s="262">
        <f>IF(AZ78=2,G78,0)</f>
        <v>0</v>
      </c>
      <c r="BC78" s="262">
        <f>IF(AZ78=3,G78,0)</f>
        <v>0</v>
      </c>
      <c r="BD78" s="262">
        <f>IF(AZ78=4,G78,0)</f>
        <v>0</v>
      </c>
      <c r="BE78" s="262">
        <f>IF(AZ78=5,G78,0)</f>
        <v>0</v>
      </c>
      <c r="CA78" s="293">
        <v>1</v>
      </c>
      <c r="CB78" s="293">
        <v>1</v>
      </c>
    </row>
    <row r="79" spans="1:80" x14ac:dyDescent="0.2">
      <c r="A79" s="294">
        <v>27</v>
      </c>
      <c r="B79" s="295" t="s">
        <v>1384</v>
      </c>
      <c r="C79" s="296" t="s">
        <v>1385</v>
      </c>
      <c r="D79" s="297" t="s">
        <v>197</v>
      </c>
      <c r="E79" s="298">
        <v>1</v>
      </c>
      <c r="F79" s="298">
        <v>0</v>
      </c>
      <c r="G79" s="299">
        <f>E79*F79</f>
        <v>0</v>
      </c>
      <c r="H79" s="300">
        <v>3.2059999999999998E-2</v>
      </c>
      <c r="I79" s="301">
        <f>E79*H79</f>
        <v>3.2059999999999998E-2</v>
      </c>
      <c r="J79" s="300">
        <v>0</v>
      </c>
      <c r="K79" s="301">
        <f>E79*J79</f>
        <v>0</v>
      </c>
      <c r="O79" s="293">
        <v>2</v>
      </c>
      <c r="AA79" s="262">
        <v>1</v>
      </c>
      <c r="AB79" s="262">
        <v>1</v>
      </c>
      <c r="AC79" s="262">
        <v>1</v>
      </c>
      <c r="AZ79" s="262">
        <v>1</v>
      </c>
      <c r="BA79" s="262">
        <f>IF(AZ79=1,G79,0)</f>
        <v>0</v>
      </c>
      <c r="BB79" s="262">
        <f>IF(AZ79=2,G79,0)</f>
        <v>0</v>
      </c>
      <c r="BC79" s="262">
        <f>IF(AZ79=3,G79,0)</f>
        <v>0</v>
      </c>
      <c r="BD79" s="262">
        <f>IF(AZ79=4,G79,0)</f>
        <v>0</v>
      </c>
      <c r="BE79" s="262">
        <f>IF(AZ79=5,G79,0)</f>
        <v>0</v>
      </c>
      <c r="CA79" s="293">
        <v>1</v>
      </c>
      <c r="CB79" s="293">
        <v>1</v>
      </c>
    </row>
    <row r="80" spans="1:80" x14ac:dyDescent="0.2">
      <c r="A80" s="294">
        <v>28</v>
      </c>
      <c r="B80" s="295" t="s">
        <v>1386</v>
      </c>
      <c r="C80" s="296" t="s">
        <v>1387</v>
      </c>
      <c r="D80" s="297" t="s">
        <v>197</v>
      </c>
      <c r="E80" s="298">
        <v>1</v>
      </c>
      <c r="F80" s="298">
        <v>0</v>
      </c>
      <c r="G80" s="299">
        <f>E80*F80</f>
        <v>0</v>
      </c>
      <c r="H80" s="300">
        <v>4.088E-2</v>
      </c>
      <c r="I80" s="301">
        <f>E80*H80</f>
        <v>4.088E-2</v>
      </c>
      <c r="J80" s="300">
        <v>0</v>
      </c>
      <c r="K80" s="301">
        <f>E80*J80</f>
        <v>0</v>
      </c>
      <c r="O80" s="293">
        <v>2</v>
      </c>
      <c r="AA80" s="262">
        <v>1</v>
      </c>
      <c r="AB80" s="262">
        <v>1</v>
      </c>
      <c r="AC80" s="262">
        <v>1</v>
      </c>
      <c r="AZ80" s="262">
        <v>1</v>
      </c>
      <c r="BA80" s="262">
        <f>IF(AZ80=1,G80,0)</f>
        <v>0</v>
      </c>
      <c r="BB80" s="262">
        <f>IF(AZ80=2,G80,0)</f>
        <v>0</v>
      </c>
      <c r="BC80" s="262">
        <f>IF(AZ80=3,G80,0)</f>
        <v>0</v>
      </c>
      <c r="BD80" s="262">
        <f>IF(AZ80=4,G80,0)</f>
        <v>0</v>
      </c>
      <c r="BE80" s="262">
        <f>IF(AZ80=5,G80,0)</f>
        <v>0</v>
      </c>
      <c r="CA80" s="293">
        <v>1</v>
      </c>
      <c r="CB80" s="293">
        <v>1</v>
      </c>
    </row>
    <row r="81" spans="1:80" x14ac:dyDescent="0.2">
      <c r="A81" s="294">
        <v>29</v>
      </c>
      <c r="B81" s="295" t="s">
        <v>239</v>
      </c>
      <c r="C81" s="296" t="s">
        <v>240</v>
      </c>
      <c r="D81" s="297" t="s">
        <v>197</v>
      </c>
      <c r="E81" s="298">
        <v>10</v>
      </c>
      <c r="F81" s="298">
        <v>0</v>
      </c>
      <c r="G81" s="299">
        <f>E81*F81</f>
        <v>0</v>
      </c>
      <c r="H81" s="300">
        <v>4.555E-2</v>
      </c>
      <c r="I81" s="301">
        <f>E81*H81</f>
        <v>0.45550000000000002</v>
      </c>
      <c r="J81" s="300">
        <v>0</v>
      </c>
      <c r="K81" s="301">
        <f>E81*J81</f>
        <v>0</v>
      </c>
      <c r="O81" s="293">
        <v>2</v>
      </c>
      <c r="AA81" s="262">
        <v>1</v>
      </c>
      <c r="AB81" s="262">
        <v>1</v>
      </c>
      <c r="AC81" s="262">
        <v>1</v>
      </c>
      <c r="AZ81" s="262">
        <v>1</v>
      </c>
      <c r="BA81" s="262">
        <f>IF(AZ81=1,G81,0)</f>
        <v>0</v>
      </c>
      <c r="BB81" s="262">
        <f>IF(AZ81=2,G81,0)</f>
        <v>0</v>
      </c>
      <c r="BC81" s="262">
        <f>IF(AZ81=3,G81,0)</f>
        <v>0</v>
      </c>
      <c r="BD81" s="262">
        <f>IF(AZ81=4,G81,0)</f>
        <v>0</v>
      </c>
      <c r="BE81" s="262">
        <f>IF(AZ81=5,G81,0)</f>
        <v>0</v>
      </c>
      <c r="CA81" s="293">
        <v>1</v>
      </c>
      <c r="CB81" s="293">
        <v>1</v>
      </c>
    </row>
    <row r="82" spans="1:80" x14ac:dyDescent="0.2">
      <c r="A82" s="294">
        <v>30</v>
      </c>
      <c r="B82" s="295" t="s">
        <v>1388</v>
      </c>
      <c r="C82" s="296" t="s">
        <v>1389</v>
      </c>
      <c r="D82" s="297" t="s">
        <v>197</v>
      </c>
      <c r="E82" s="298">
        <v>5</v>
      </c>
      <c r="F82" s="298">
        <v>0</v>
      </c>
      <c r="G82" s="299">
        <f>E82*F82</f>
        <v>0</v>
      </c>
      <c r="H82" s="300">
        <v>7.2069999999999995E-2</v>
      </c>
      <c r="I82" s="301">
        <f>E82*H82</f>
        <v>0.36034999999999995</v>
      </c>
      <c r="J82" s="300">
        <v>0</v>
      </c>
      <c r="K82" s="301">
        <f>E82*J82</f>
        <v>0</v>
      </c>
      <c r="O82" s="293">
        <v>2</v>
      </c>
      <c r="AA82" s="262">
        <v>1</v>
      </c>
      <c r="AB82" s="262">
        <v>1</v>
      </c>
      <c r="AC82" s="262">
        <v>1</v>
      </c>
      <c r="AZ82" s="262">
        <v>1</v>
      </c>
      <c r="BA82" s="262">
        <f>IF(AZ82=1,G82,0)</f>
        <v>0</v>
      </c>
      <c r="BB82" s="262">
        <f>IF(AZ82=2,G82,0)</f>
        <v>0</v>
      </c>
      <c r="BC82" s="262">
        <f>IF(AZ82=3,G82,0)</f>
        <v>0</v>
      </c>
      <c r="BD82" s="262">
        <f>IF(AZ82=4,G82,0)</f>
        <v>0</v>
      </c>
      <c r="BE82" s="262">
        <f>IF(AZ82=5,G82,0)</f>
        <v>0</v>
      </c>
      <c r="CA82" s="293">
        <v>1</v>
      </c>
      <c r="CB82" s="293">
        <v>1</v>
      </c>
    </row>
    <row r="83" spans="1:80" x14ac:dyDescent="0.2">
      <c r="A83" s="294">
        <v>31</v>
      </c>
      <c r="B83" s="295" t="s">
        <v>246</v>
      </c>
      <c r="C83" s="296" t="s">
        <v>247</v>
      </c>
      <c r="D83" s="297" t="s">
        <v>197</v>
      </c>
      <c r="E83" s="298">
        <v>5</v>
      </c>
      <c r="F83" s="298">
        <v>0</v>
      </c>
      <c r="G83" s="299">
        <f>E83*F83</f>
        <v>0</v>
      </c>
      <c r="H83" s="300">
        <v>0.10784000000000001</v>
      </c>
      <c r="I83" s="301">
        <f>E83*H83</f>
        <v>0.53920000000000001</v>
      </c>
      <c r="J83" s="300">
        <v>0</v>
      </c>
      <c r="K83" s="301">
        <f>E83*J83</f>
        <v>0</v>
      </c>
      <c r="O83" s="293">
        <v>2</v>
      </c>
      <c r="AA83" s="262">
        <v>1</v>
      </c>
      <c r="AB83" s="262">
        <v>1</v>
      </c>
      <c r="AC83" s="262">
        <v>1</v>
      </c>
      <c r="AZ83" s="262">
        <v>1</v>
      </c>
      <c r="BA83" s="262">
        <f>IF(AZ83=1,G83,0)</f>
        <v>0</v>
      </c>
      <c r="BB83" s="262">
        <f>IF(AZ83=2,G83,0)</f>
        <v>0</v>
      </c>
      <c r="BC83" s="262">
        <f>IF(AZ83=3,G83,0)</f>
        <v>0</v>
      </c>
      <c r="BD83" s="262">
        <f>IF(AZ83=4,G83,0)</f>
        <v>0</v>
      </c>
      <c r="BE83" s="262">
        <f>IF(AZ83=5,G83,0)</f>
        <v>0</v>
      </c>
      <c r="CA83" s="293">
        <v>1</v>
      </c>
      <c r="CB83" s="293">
        <v>1</v>
      </c>
    </row>
    <row r="84" spans="1:80" x14ac:dyDescent="0.2">
      <c r="A84" s="294">
        <v>32</v>
      </c>
      <c r="B84" s="295" t="s">
        <v>250</v>
      </c>
      <c r="C84" s="296" t="s">
        <v>251</v>
      </c>
      <c r="D84" s="297" t="s">
        <v>115</v>
      </c>
      <c r="E84" s="298">
        <v>1.4610000000000001</v>
      </c>
      <c r="F84" s="298">
        <v>0</v>
      </c>
      <c r="G84" s="299">
        <f>E84*F84</f>
        <v>0</v>
      </c>
      <c r="H84" s="300">
        <v>2.52501</v>
      </c>
      <c r="I84" s="301">
        <f>E84*H84</f>
        <v>3.68903961</v>
      </c>
      <c r="J84" s="300">
        <v>0</v>
      </c>
      <c r="K84" s="301">
        <f>E84*J84</f>
        <v>0</v>
      </c>
      <c r="O84" s="293">
        <v>2</v>
      </c>
      <c r="AA84" s="262">
        <v>1</v>
      </c>
      <c r="AB84" s="262">
        <v>1</v>
      </c>
      <c r="AC84" s="262">
        <v>1</v>
      </c>
      <c r="AZ84" s="262">
        <v>1</v>
      </c>
      <c r="BA84" s="262">
        <f>IF(AZ84=1,G84,0)</f>
        <v>0</v>
      </c>
      <c r="BB84" s="262">
        <f>IF(AZ84=2,G84,0)</f>
        <v>0</v>
      </c>
      <c r="BC84" s="262">
        <f>IF(AZ84=3,G84,0)</f>
        <v>0</v>
      </c>
      <c r="BD84" s="262">
        <f>IF(AZ84=4,G84,0)</f>
        <v>0</v>
      </c>
      <c r="BE84" s="262">
        <f>IF(AZ84=5,G84,0)</f>
        <v>0</v>
      </c>
      <c r="CA84" s="293">
        <v>1</v>
      </c>
      <c r="CB84" s="293">
        <v>1</v>
      </c>
    </row>
    <row r="85" spans="1:80" x14ac:dyDescent="0.2">
      <c r="A85" s="302"/>
      <c r="B85" s="309"/>
      <c r="C85" s="310" t="s">
        <v>1390</v>
      </c>
      <c r="D85" s="311"/>
      <c r="E85" s="312">
        <v>1.4610000000000001</v>
      </c>
      <c r="F85" s="313"/>
      <c r="G85" s="314"/>
      <c r="H85" s="315"/>
      <c r="I85" s="307"/>
      <c r="J85" s="316"/>
      <c r="K85" s="307"/>
      <c r="M85" s="308" t="s">
        <v>1390</v>
      </c>
      <c r="O85" s="293"/>
    </row>
    <row r="86" spans="1:80" x14ac:dyDescent="0.2">
      <c r="A86" s="294">
        <v>33</v>
      </c>
      <c r="B86" s="295" t="s">
        <v>256</v>
      </c>
      <c r="C86" s="296" t="s">
        <v>257</v>
      </c>
      <c r="D86" s="297" t="s">
        <v>165</v>
      </c>
      <c r="E86" s="298">
        <v>15.002000000000001</v>
      </c>
      <c r="F86" s="298">
        <v>0</v>
      </c>
      <c r="G86" s="299">
        <f>E86*F86</f>
        <v>0</v>
      </c>
      <c r="H86" s="300">
        <v>8.8400000000000006E-3</v>
      </c>
      <c r="I86" s="301">
        <f>E86*H86</f>
        <v>0.13261768000000002</v>
      </c>
      <c r="J86" s="300">
        <v>0</v>
      </c>
      <c r="K86" s="301">
        <f>E86*J86</f>
        <v>0</v>
      </c>
      <c r="O86" s="293">
        <v>2</v>
      </c>
      <c r="AA86" s="262">
        <v>1</v>
      </c>
      <c r="AB86" s="262">
        <v>0</v>
      </c>
      <c r="AC86" s="262">
        <v>0</v>
      </c>
      <c r="AZ86" s="262">
        <v>1</v>
      </c>
      <c r="BA86" s="262">
        <f>IF(AZ86=1,G86,0)</f>
        <v>0</v>
      </c>
      <c r="BB86" s="262">
        <f>IF(AZ86=2,G86,0)</f>
        <v>0</v>
      </c>
      <c r="BC86" s="262">
        <f>IF(AZ86=3,G86,0)</f>
        <v>0</v>
      </c>
      <c r="BD86" s="262">
        <f>IF(AZ86=4,G86,0)</f>
        <v>0</v>
      </c>
      <c r="BE86" s="262">
        <f>IF(AZ86=5,G86,0)</f>
        <v>0</v>
      </c>
      <c r="CA86" s="293">
        <v>1</v>
      </c>
      <c r="CB86" s="293">
        <v>0</v>
      </c>
    </row>
    <row r="87" spans="1:80" x14ac:dyDescent="0.2">
      <c r="A87" s="302"/>
      <c r="B87" s="309"/>
      <c r="C87" s="310" t="s">
        <v>1391</v>
      </c>
      <c r="D87" s="311"/>
      <c r="E87" s="312">
        <v>9.74</v>
      </c>
      <c r="F87" s="313"/>
      <c r="G87" s="314"/>
      <c r="H87" s="315"/>
      <c r="I87" s="307"/>
      <c r="J87" s="316"/>
      <c r="K87" s="307"/>
      <c r="M87" s="308" t="s">
        <v>1391</v>
      </c>
      <c r="O87" s="293"/>
    </row>
    <row r="88" spans="1:80" x14ac:dyDescent="0.2">
      <c r="A88" s="302"/>
      <c r="B88" s="309"/>
      <c r="C88" s="310" t="s">
        <v>1392</v>
      </c>
      <c r="D88" s="311"/>
      <c r="E88" s="312">
        <v>5.2619999999999996</v>
      </c>
      <c r="F88" s="313"/>
      <c r="G88" s="314"/>
      <c r="H88" s="315"/>
      <c r="I88" s="307"/>
      <c r="J88" s="316"/>
      <c r="K88" s="307"/>
      <c r="M88" s="308" t="s">
        <v>1392</v>
      </c>
      <c r="O88" s="293"/>
    </row>
    <row r="89" spans="1:80" x14ac:dyDescent="0.2">
      <c r="A89" s="294">
        <v>34</v>
      </c>
      <c r="B89" s="295" t="s">
        <v>262</v>
      </c>
      <c r="C89" s="296" t="s">
        <v>263</v>
      </c>
      <c r="D89" s="297" t="s">
        <v>165</v>
      </c>
      <c r="E89" s="298">
        <v>15.002000000000001</v>
      </c>
      <c r="F89" s="298">
        <v>0</v>
      </c>
      <c r="G89" s="299">
        <f>E89*F89</f>
        <v>0</v>
      </c>
      <c r="H89" s="300">
        <v>0</v>
      </c>
      <c r="I89" s="301">
        <f>E89*H89</f>
        <v>0</v>
      </c>
      <c r="J89" s="300">
        <v>0</v>
      </c>
      <c r="K89" s="301">
        <f>E89*J89</f>
        <v>0</v>
      </c>
      <c r="O89" s="293">
        <v>2</v>
      </c>
      <c r="AA89" s="262">
        <v>1</v>
      </c>
      <c r="AB89" s="262">
        <v>1</v>
      </c>
      <c r="AC89" s="262">
        <v>1</v>
      </c>
      <c r="AZ89" s="262">
        <v>1</v>
      </c>
      <c r="BA89" s="262">
        <f>IF(AZ89=1,G89,0)</f>
        <v>0</v>
      </c>
      <c r="BB89" s="262">
        <f>IF(AZ89=2,G89,0)</f>
        <v>0</v>
      </c>
      <c r="BC89" s="262">
        <f>IF(AZ89=3,G89,0)</f>
        <v>0</v>
      </c>
      <c r="BD89" s="262">
        <f>IF(AZ89=4,G89,0)</f>
        <v>0</v>
      </c>
      <c r="BE89" s="262">
        <f>IF(AZ89=5,G89,0)</f>
        <v>0</v>
      </c>
      <c r="CA89" s="293">
        <v>1</v>
      </c>
      <c r="CB89" s="293">
        <v>1</v>
      </c>
    </row>
    <row r="90" spans="1:80" x14ac:dyDescent="0.2">
      <c r="A90" s="294">
        <v>35</v>
      </c>
      <c r="B90" s="295" t="s">
        <v>264</v>
      </c>
      <c r="C90" s="296" t="s">
        <v>265</v>
      </c>
      <c r="D90" s="297" t="s">
        <v>200</v>
      </c>
      <c r="E90" s="298">
        <v>0.29220000000000002</v>
      </c>
      <c r="F90" s="298">
        <v>0</v>
      </c>
      <c r="G90" s="299">
        <f>E90*F90</f>
        <v>0</v>
      </c>
      <c r="H90" s="300">
        <v>1.01292</v>
      </c>
      <c r="I90" s="301">
        <f>E90*H90</f>
        <v>0.29597522400000004</v>
      </c>
      <c r="J90" s="300">
        <v>0</v>
      </c>
      <c r="K90" s="301">
        <f>E90*J90</f>
        <v>0</v>
      </c>
      <c r="O90" s="293">
        <v>2</v>
      </c>
      <c r="AA90" s="262">
        <v>1</v>
      </c>
      <c r="AB90" s="262">
        <v>1</v>
      </c>
      <c r="AC90" s="262">
        <v>1</v>
      </c>
      <c r="AZ90" s="262">
        <v>1</v>
      </c>
      <c r="BA90" s="262">
        <f>IF(AZ90=1,G90,0)</f>
        <v>0</v>
      </c>
      <c r="BB90" s="262">
        <f>IF(AZ90=2,G90,0)</f>
        <v>0</v>
      </c>
      <c r="BC90" s="262">
        <f>IF(AZ90=3,G90,0)</f>
        <v>0</v>
      </c>
      <c r="BD90" s="262">
        <f>IF(AZ90=4,G90,0)</f>
        <v>0</v>
      </c>
      <c r="BE90" s="262">
        <f>IF(AZ90=5,G90,0)</f>
        <v>0</v>
      </c>
      <c r="CA90" s="293">
        <v>1</v>
      </c>
      <c r="CB90" s="293">
        <v>1</v>
      </c>
    </row>
    <row r="91" spans="1:80" x14ac:dyDescent="0.2">
      <c r="A91" s="302"/>
      <c r="B91" s="309"/>
      <c r="C91" s="310" t="s">
        <v>1393</v>
      </c>
      <c r="D91" s="311"/>
      <c r="E91" s="312">
        <v>0.29220000000000002</v>
      </c>
      <c r="F91" s="313"/>
      <c r="G91" s="314"/>
      <c r="H91" s="315"/>
      <c r="I91" s="307"/>
      <c r="J91" s="316"/>
      <c r="K91" s="307"/>
      <c r="M91" s="308" t="s">
        <v>1393</v>
      </c>
      <c r="O91" s="293"/>
    </row>
    <row r="92" spans="1:80" x14ac:dyDescent="0.2">
      <c r="A92" s="294">
        <v>36</v>
      </c>
      <c r="B92" s="295" t="s">
        <v>267</v>
      </c>
      <c r="C92" s="296" t="s">
        <v>268</v>
      </c>
      <c r="D92" s="297" t="s">
        <v>200</v>
      </c>
      <c r="E92" s="298">
        <v>0.59799999999999998</v>
      </c>
      <c r="F92" s="298">
        <v>0</v>
      </c>
      <c r="G92" s="299">
        <f>E92*F92</f>
        <v>0</v>
      </c>
      <c r="H92" s="300">
        <v>1.221E-2</v>
      </c>
      <c r="I92" s="301">
        <f>E92*H92</f>
        <v>7.3015800000000002E-3</v>
      </c>
      <c r="J92" s="300">
        <v>0</v>
      </c>
      <c r="K92" s="301">
        <f>E92*J92</f>
        <v>0</v>
      </c>
      <c r="O92" s="293">
        <v>2</v>
      </c>
      <c r="AA92" s="262">
        <v>1</v>
      </c>
      <c r="AB92" s="262">
        <v>1</v>
      </c>
      <c r="AC92" s="262">
        <v>1</v>
      </c>
      <c r="AZ92" s="262">
        <v>1</v>
      </c>
      <c r="BA92" s="262">
        <f>IF(AZ92=1,G92,0)</f>
        <v>0</v>
      </c>
      <c r="BB92" s="262">
        <f>IF(AZ92=2,G92,0)</f>
        <v>0</v>
      </c>
      <c r="BC92" s="262">
        <f>IF(AZ92=3,G92,0)</f>
        <v>0</v>
      </c>
      <c r="BD92" s="262">
        <f>IF(AZ92=4,G92,0)</f>
        <v>0</v>
      </c>
      <c r="BE92" s="262">
        <f>IF(AZ92=5,G92,0)</f>
        <v>0</v>
      </c>
      <c r="CA92" s="293">
        <v>1</v>
      </c>
      <c r="CB92" s="293">
        <v>1</v>
      </c>
    </row>
    <row r="93" spans="1:80" x14ac:dyDescent="0.2">
      <c r="A93" s="302"/>
      <c r="B93" s="309"/>
      <c r="C93" s="310" t="s">
        <v>1394</v>
      </c>
      <c r="D93" s="311"/>
      <c r="E93" s="312">
        <v>0.59799999999999998</v>
      </c>
      <c r="F93" s="313"/>
      <c r="G93" s="314"/>
      <c r="H93" s="315"/>
      <c r="I93" s="307"/>
      <c r="J93" s="316"/>
      <c r="K93" s="307"/>
      <c r="M93" s="308" t="s">
        <v>1394</v>
      </c>
      <c r="O93" s="293"/>
    </row>
    <row r="94" spans="1:80" x14ac:dyDescent="0.2">
      <c r="A94" s="294">
        <v>37</v>
      </c>
      <c r="B94" s="295" t="s">
        <v>270</v>
      </c>
      <c r="C94" s="296" t="s">
        <v>271</v>
      </c>
      <c r="D94" s="297" t="s">
        <v>272</v>
      </c>
      <c r="E94" s="298">
        <v>4.5</v>
      </c>
      <c r="F94" s="298">
        <v>0</v>
      </c>
      <c r="G94" s="299">
        <f>E94*F94</f>
        <v>0</v>
      </c>
      <c r="H94" s="300">
        <v>5.0000000000000001E-4</v>
      </c>
      <c r="I94" s="301">
        <f>E94*H94</f>
        <v>2.2500000000000003E-3</v>
      </c>
      <c r="J94" s="300">
        <v>0</v>
      </c>
      <c r="K94" s="301">
        <f>E94*J94</f>
        <v>0</v>
      </c>
      <c r="O94" s="293">
        <v>2</v>
      </c>
      <c r="AA94" s="262">
        <v>1</v>
      </c>
      <c r="AB94" s="262">
        <v>1</v>
      </c>
      <c r="AC94" s="262">
        <v>1</v>
      </c>
      <c r="AZ94" s="262">
        <v>1</v>
      </c>
      <c r="BA94" s="262">
        <f>IF(AZ94=1,G94,0)</f>
        <v>0</v>
      </c>
      <c r="BB94" s="262">
        <f>IF(AZ94=2,G94,0)</f>
        <v>0</v>
      </c>
      <c r="BC94" s="262">
        <f>IF(AZ94=3,G94,0)</f>
        <v>0</v>
      </c>
      <c r="BD94" s="262">
        <f>IF(AZ94=4,G94,0)</f>
        <v>0</v>
      </c>
      <c r="BE94" s="262">
        <f>IF(AZ94=5,G94,0)</f>
        <v>0</v>
      </c>
      <c r="CA94" s="293">
        <v>1</v>
      </c>
      <c r="CB94" s="293">
        <v>1</v>
      </c>
    </row>
    <row r="95" spans="1:80" x14ac:dyDescent="0.2">
      <c r="A95" s="302"/>
      <c r="B95" s="309"/>
      <c r="C95" s="310" t="s">
        <v>1395</v>
      </c>
      <c r="D95" s="311"/>
      <c r="E95" s="312">
        <v>4.5</v>
      </c>
      <c r="F95" s="313"/>
      <c r="G95" s="314"/>
      <c r="H95" s="315"/>
      <c r="I95" s="307"/>
      <c r="J95" s="316"/>
      <c r="K95" s="307"/>
      <c r="M95" s="308" t="s">
        <v>1395</v>
      </c>
      <c r="O95" s="293"/>
    </row>
    <row r="96" spans="1:80" x14ac:dyDescent="0.2">
      <c r="A96" s="294">
        <v>38</v>
      </c>
      <c r="B96" s="295" t="s">
        <v>283</v>
      </c>
      <c r="C96" s="296" t="s">
        <v>284</v>
      </c>
      <c r="D96" s="297" t="s">
        <v>115</v>
      </c>
      <c r="E96" s="298">
        <v>7.0925000000000002</v>
      </c>
      <c r="F96" s="298">
        <v>0</v>
      </c>
      <c r="G96" s="299">
        <f>E96*F96</f>
        <v>0</v>
      </c>
      <c r="H96" s="300">
        <v>2.5249999999999999</v>
      </c>
      <c r="I96" s="301">
        <f>E96*H96</f>
        <v>17.908562499999999</v>
      </c>
      <c r="J96" s="300">
        <v>0</v>
      </c>
      <c r="K96" s="301">
        <f>E96*J96</f>
        <v>0</v>
      </c>
      <c r="O96" s="293">
        <v>2</v>
      </c>
      <c r="AA96" s="262">
        <v>1</v>
      </c>
      <c r="AB96" s="262">
        <v>1</v>
      </c>
      <c r="AC96" s="262">
        <v>1</v>
      </c>
      <c r="AZ96" s="262">
        <v>1</v>
      </c>
      <c r="BA96" s="262">
        <f>IF(AZ96=1,G96,0)</f>
        <v>0</v>
      </c>
      <c r="BB96" s="262">
        <f>IF(AZ96=2,G96,0)</f>
        <v>0</v>
      </c>
      <c r="BC96" s="262">
        <f>IF(AZ96=3,G96,0)</f>
        <v>0</v>
      </c>
      <c r="BD96" s="262">
        <f>IF(AZ96=4,G96,0)</f>
        <v>0</v>
      </c>
      <c r="BE96" s="262">
        <f>IF(AZ96=5,G96,0)</f>
        <v>0</v>
      </c>
      <c r="CA96" s="293">
        <v>1</v>
      </c>
      <c r="CB96" s="293">
        <v>1</v>
      </c>
    </row>
    <row r="97" spans="1:80" x14ac:dyDescent="0.2">
      <c r="A97" s="302"/>
      <c r="B97" s="309"/>
      <c r="C97" s="310" t="s">
        <v>1396</v>
      </c>
      <c r="D97" s="311"/>
      <c r="E97" s="312">
        <v>7.0925000000000002</v>
      </c>
      <c r="F97" s="313"/>
      <c r="G97" s="314"/>
      <c r="H97" s="315"/>
      <c r="I97" s="307"/>
      <c r="J97" s="316"/>
      <c r="K97" s="307"/>
      <c r="M97" s="308" t="s">
        <v>1396</v>
      </c>
      <c r="O97" s="293"/>
    </row>
    <row r="98" spans="1:80" x14ac:dyDescent="0.2">
      <c r="A98" s="294">
        <v>39</v>
      </c>
      <c r="B98" s="295" t="s">
        <v>287</v>
      </c>
      <c r="C98" s="296" t="s">
        <v>288</v>
      </c>
      <c r="D98" s="297" t="s">
        <v>165</v>
      </c>
      <c r="E98" s="298">
        <v>33.975999999999999</v>
      </c>
      <c r="F98" s="298">
        <v>0</v>
      </c>
      <c r="G98" s="299">
        <f>E98*F98</f>
        <v>0</v>
      </c>
      <c r="H98" s="300">
        <v>3.8240000000000003E-2</v>
      </c>
      <c r="I98" s="301">
        <f>E98*H98</f>
        <v>1.2992422400000001</v>
      </c>
      <c r="J98" s="300">
        <v>0</v>
      </c>
      <c r="K98" s="301">
        <f>E98*J98</f>
        <v>0</v>
      </c>
      <c r="O98" s="293">
        <v>2</v>
      </c>
      <c r="AA98" s="262">
        <v>1</v>
      </c>
      <c r="AB98" s="262">
        <v>1</v>
      </c>
      <c r="AC98" s="262">
        <v>1</v>
      </c>
      <c r="AZ98" s="262">
        <v>1</v>
      </c>
      <c r="BA98" s="262">
        <f>IF(AZ98=1,G98,0)</f>
        <v>0</v>
      </c>
      <c r="BB98" s="262">
        <f>IF(AZ98=2,G98,0)</f>
        <v>0</v>
      </c>
      <c r="BC98" s="262">
        <f>IF(AZ98=3,G98,0)</f>
        <v>0</v>
      </c>
      <c r="BD98" s="262">
        <f>IF(AZ98=4,G98,0)</f>
        <v>0</v>
      </c>
      <c r="BE98" s="262">
        <f>IF(AZ98=5,G98,0)</f>
        <v>0</v>
      </c>
      <c r="CA98" s="293">
        <v>1</v>
      </c>
      <c r="CB98" s="293">
        <v>1</v>
      </c>
    </row>
    <row r="99" spans="1:80" x14ac:dyDescent="0.2">
      <c r="A99" s="302"/>
      <c r="B99" s="309"/>
      <c r="C99" s="310" t="s">
        <v>1397</v>
      </c>
      <c r="D99" s="311"/>
      <c r="E99" s="312">
        <v>33.975999999999999</v>
      </c>
      <c r="F99" s="313"/>
      <c r="G99" s="314"/>
      <c r="H99" s="315"/>
      <c r="I99" s="307"/>
      <c r="J99" s="316"/>
      <c r="K99" s="307"/>
      <c r="M99" s="308" t="s">
        <v>1397</v>
      </c>
      <c r="O99" s="293"/>
    </row>
    <row r="100" spans="1:80" x14ac:dyDescent="0.2">
      <c r="A100" s="294">
        <v>40</v>
      </c>
      <c r="B100" s="295" t="s">
        <v>291</v>
      </c>
      <c r="C100" s="296" t="s">
        <v>292</v>
      </c>
      <c r="D100" s="297" t="s">
        <v>165</v>
      </c>
      <c r="E100" s="298">
        <v>33.975999999999999</v>
      </c>
      <c r="F100" s="298">
        <v>0</v>
      </c>
      <c r="G100" s="299">
        <f>E100*F100</f>
        <v>0</v>
      </c>
      <c r="H100" s="300">
        <v>0</v>
      </c>
      <c r="I100" s="301">
        <f>E100*H100</f>
        <v>0</v>
      </c>
      <c r="J100" s="300">
        <v>0</v>
      </c>
      <c r="K100" s="301">
        <f>E100*J100</f>
        <v>0</v>
      </c>
      <c r="O100" s="293">
        <v>2</v>
      </c>
      <c r="AA100" s="262">
        <v>1</v>
      </c>
      <c r="AB100" s="262">
        <v>1</v>
      </c>
      <c r="AC100" s="262">
        <v>1</v>
      </c>
      <c r="AZ100" s="262">
        <v>1</v>
      </c>
      <c r="BA100" s="262">
        <f>IF(AZ100=1,G100,0)</f>
        <v>0</v>
      </c>
      <c r="BB100" s="262">
        <f>IF(AZ100=2,G100,0)</f>
        <v>0</v>
      </c>
      <c r="BC100" s="262">
        <f>IF(AZ100=3,G100,0)</f>
        <v>0</v>
      </c>
      <c r="BD100" s="262">
        <f>IF(AZ100=4,G100,0)</f>
        <v>0</v>
      </c>
      <c r="BE100" s="262">
        <f>IF(AZ100=5,G100,0)</f>
        <v>0</v>
      </c>
      <c r="CA100" s="293">
        <v>1</v>
      </c>
      <c r="CB100" s="293">
        <v>1</v>
      </c>
    </row>
    <row r="101" spans="1:80" x14ac:dyDescent="0.2">
      <c r="A101" s="294">
        <v>41</v>
      </c>
      <c r="B101" s="295" t="s">
        <v>293</v>
      </c>
      <c r="C101" s="296" t="s">
        <v>294</v>
      </c>
      <c r="D101" s="297" t="s">
        <v>200</v>
      </c>
      <c r="E101" s="298">
        <v>1.2766999999999999</v>
      </c>
      <c r="F101" s="298">
        <v>0</v>
      </c>
      <c r="G101" s="299">
        <f>E101*F101</f>
        <v>0</v>
      </c>
      <c r="H101" s="300">
        <v>1.01701</v>
      </c>
      <c r="I101" s="301">
        <f>E101*H101</f>
        <v>1.2984166669999999</v>
      </c>
      <c r="J101" s="300">
        <v>0</v>
      </c>
      <c r="K101" s="301">
        <f>E101*J101</f>
        <v>0</v>
      </c>
      <c r="O101" s="293">
        <v>2</v>
      </c>
      <c r="AA101" s="262">
        <v>1</v>
      </c>
      <c r="AB101" s="262">
        <v>1</v>
      </c>
      <c r="AC101" s="262">
        <v>1</v>
      </c>
      <c r="AZ101" s="262">
        <v>1</v>
      </c>
      <c r="BA101" s="262">
        <f>IF(AZ101=1,G101,0)</f>
        <v>0</v>
      </c>
      <c r="BB101" s="262">
        <f>IF(AZ101=2,G101,0)</f>
        <v>0</v>
      </c>
      <c r="BC101" s="262">
        <f>IF(AZ101=3,G101,0)</f>
        <v>0</v>
      </c>
      <c r="BD101" s="262">
        <f>IF(AZ101=4,G101,0)</f>
        <v>0</v>
      </c>
      <c r="BE101" s="262">
        <f>IF(AZ101=5,G101,0)</f>
        <v>0</v>
      </c>
      <c r="CA101" s="293">
        <v>1</v>
      </c>
      <c r="CB101" s="293">
        <v>1</v>
      </c>
    </row>
    <row r="102" spans="1:80" x14ac:dyDescent="0.2">
      <c r="A102" s="302"/>
      <c r="B102" s="309"/>
      <c r="C102" s="310" t="s">
        <v>1398</v>
      </c>
      <c r="D102" s="311"/>
      <c r="E102" s="312">
        <v>1.2766999999999999</v>
      </c>
      <c r="F102" s="313"/>
      <c r="G102" s="314"/>
      <c r="H102" s="315"/>
      <c r="I102" s="307"/>
      <c r="J102" s="316"/>
      <c r="K102" s="307"/>
      <c r="M102" s="308" t="s">
        <v>1398</v>
      </c>
      <c r="O102" s="293"/>
    </row>
    <row r="103" spans="1:80" x14ac:dyDescent="0.2">
      <c r="A103" s="294">
        <v>42</v>
      </c>
      <c r="B103" s="295" t="s">
        <v>1125</v>
      </c>
      <c r="C103" s="296" t="s">
        <v>1126</v>
      </c>
      <c r="D103" s="297" t="s">
        <v>165</v>
      </c>
      <c r="E103" s="298">
        <v>2.758</v>
      </c>
      <c r="F103" s="298">
        <v>0</v>
      </c>
      <c r="G103" s="299">
        <f>E103*F103</f>
        <v>0</v>
      </c>
      <c r="H103" s="300">
        <v>5.2780000000000001E-2</v>
      </c>
      <c r="I103" s="301">
        <f>E103*H103</f>
        <v>0.14556724000000001</v>
      </c>
      <c r="J103" s="300">
        <v>0</v>
      </c>
      <c r="K103" s="301">
        <f>E103*J103</f>
        <v>0</v>
      </c>
      <c r="O103" s="293">
        <v>2</v>
      </c>
      <c r="AA103" s="262">
        <v>1</v>
      </c>
      <c r="AB103" s="262">
        <v>1</v>
      </c>
      <c r="AC103" s="262">
        <v>1</v>
      </c>
      <c r="AZ103" s="262">
        <v>1</v>
      </c>
      <c r="BA103" s="262">
        <f>IF(AZ103=1,G103,0)</f>
        <v>0</v>
      </c>
      <c r="BB103" s="262">
        <f>IF(AZ103=2,G103,0)</f>
        <v>0</v>
      </c>
      <c r="BC103" s="262">
        <f>IF(AZ103=3,G103,0)</f>
        <v>0</v>
      </c>
      <c r="BD103" s="262">
        <f>IF(AZ103=4,G103,0)</f>
        <v>0</v>
      </c>
      <c r="BE103" s="262">
        <f>IF(AZ103=5,G103,0)</f>
        <v>0</v>
      </c>
      <c r="CA103" s="293">
        <v>1</v>
      </c>
      <c r="CB103" s="293">
        <v>1</v>
      </c>
    </row>
    <row r="104" spans="1:80" x14ac:dyDescent="0.2">
      <c r="A104" s="302"/>
      <c r="B104" s="309"/>
      <c r="C104" s="310" t="s">
        <v>1399</v>
      </c>
      <c r="D104" s="311"/>
      <c r="E104" s="312">
        <v>2.758</v>
      </c>
      <c r="F104" s="313"/>
      <c r="G104" s="314"/>
      <c r="H104" s="315"/>
      <c r="I104" s="307"/>
      <c r="J104" s="316"/>
      <c r="K104" s="307"/>
      <c r="M104" s="308" t="s">
        <v>1399</v>
      </c>
      <c r="O104" s="293"/>
    </row>
    <row r="105" spans="1:80" x14ac:dyDescent="0.2">
      <c r="A105" s="294">
        <v>43</v>
      </c>
      <c r="B105" s="295" t="s">
        <v>296</v>
      </c>
      <c r="C105" s="296" t="s">
        <v>297</v>
      </c>
      <c r="D105" s="297" t="s">
        <v>165</v>
      </c>
      <c r="E105" s="298">
        <v>53.523699999999998</v>
      </c>
      <c r="F105" s="298">
        <v>0</v>
      </c>
      <c r="G105" s="299">
        <f>E105*F105</f>
        <v>0</v>
      </c>
      <c r="H105" s="300">
        <v>8.924E-2</v>
      </c>
      <c r="I105" s="301">
        <f>E105*H105</f>
        <v>4.7764549880000002</v>
      </c>
      <c r="J105" s="300">
        <v>0</v>
      </c>
      <c r="K105" s="301">
        <f>E105*J105</f>
        <v>0</v>
      </c>
      <c r="O105" s="293">
        <v>2</v>
      </c>
      <c r="AA105" s="262">
        <v>1</v>
      </c>
      <c r="AB105" s="262">
        <v>0</v>
      </c>
      <c r="AC105" s="262">
        <v>0</v>
      </c>
      <c r="AZ105" s="262">
        <v>1</v>
      </c>
      <c r="BA105" s="262">
        <f>IF(AZ105=1,G105,0)</f>
        <v>0</v>
      </c>
      <c r="BB105" s="262">
        <f>IF(AZ105=2,G105,0)</f>
        <v>0</v>
      </c>
      <c r="BC105" s="262">
        <f>IF(AZ105=3,G105,0)</f>
        <v>0</v>
      </c>
      <c r="BD105" s="262">
        <f>IF(AZ105=4,G105,0)</f>
        <v>0</v>
      </c>
      <c r="BE105" s="262">
        <f>IF(AZ105=5,G105,0)</f>
        <v>0</v>
      </c>
      <c r="CA105" s="293">
        <v>1</v>
      </c>
      <c r="CB105" s="293">
        <v>0</v>
      </c>
    </row>
    <row r="106" spans="1:80" x14ac:dyDescent="0.2">
      <c r="A106" s="302"/>
      <c r="B106" s="309"/>
      <c r="C106" s="310" t="s">
        <v>1400</v>
      </c>
      <c r="D106" s="311"/>
      <c r="E106" s="312">
        <v>20.6538</v>
      </c>
      <c r="F106" s="313"/>
      <c r="G106" s="314"/>
      <c r="H106" s="315"/>
      <c r="I106" s="307"/>
      <c r="J106" s="316"/>
      <c r="K106" s="307"/>
      <c r="M106" s="308" t="s">
        <v>1400</v>
      </c>
      <c r="O106" s="293"/>
    </row>
    <row r="107" spans="1:80" x14ac:dyDescent="0.2">
      <c r="A107" s="302"/>
      <c r="B107" s="309"/>
      <c r="C107" s="310" t="s">
        <v>1401</v>
      </c>
      <c r="D107" s="311"/>
      <c r="E107" s="312">
        <v>42.07</v>
      </c>
      <c r="F107" s="313"/>
      <c r="G107" s="314"/>
      <c r="H107" s="315"/>
      <c r="I107" s="307"/>
      <c r="J107" s="316"/>
      <c r="K107" s="307"/>
      <c r="M107" s="308" t="s">
        <v>1401</v>
      </c>
      <c r="O107" s="293"/>
    </row>
    <row r="108" spans="1:80" x14ac:dyDescent="0.2">
      <c r="A108" s="302"/>
      <c r="B108" s="309"/>
      <c r="C108" s="310" t="s">
        <v>1402</v>
      </c>
      <c r="D108" s="311"/>
      <c r="E108" s="312">
        <v>-9.1999999999999993</v>
      </c>
      <c r="F108" s="313"/>
      <c r="G108" s="314"/>
      <c r="H108" s="315"/>
      <c r="I108" s="307"/>
      <c r="J108" s="316"/>
      <c r="K108" s="307"/>
      <c r="M108" s="308" t="s">
        <v>1402</v>
      </c>
      <c r="O108" s="293"/>
    </row>
    <row r="109" spans="1:80" x14ac:dyDescent="0.2">
      <c r="A109" s="294">
        <v>44</v>
      </c>
      <c r="B109" s="295" t="s">
        <v>1403</v>
      </c>
      <c r="C109" s="296" t="s">
        <v>1404</v>
      </c>
      <c r="D109" s="297" t="s">
        <v>165</v>
      </c>
      <c r="E109" s="298">
        <v>15.416</v>
      </c>
      <c r="F109" s="298">
        <v>0</v>
      </c>
      <c r="G109" s="299">
        <f>E109*F109</f>
        <v>0</v>
      </c>
      <c r="H109" s="300">
        <v>0.10638</v>
      </c>
      <c r="I109" s="301">
        <f>E109*H109</f>
        <v>1.6399540800000001</v>
      </c>
      <c r="J109" s="300">
        <v>0</v>
      </c>
      <c r="K109" s="301">
        <f>E109*J109</f>
        <v>0</v>
      </c>
      <c r="O109" s="293">
        <v>2</v>
      </c>
      <c r="AA109" s="262">
        <v>1</v>
      </c>
      <c r="AB109" s="262">
        <v>1</v>
      </c>
      <c r="AC109" s="262">
        <v>1</v>
      </c>
      <c r="AZ109" s="262">
        <v>1</v>
      </c>
      <c r="BA109" s="262">
        <f>IF(AZ109=1,G109,0)</f>
        <v>0</v>
      </c>
      <c r="BB109" s="262">
        <f>IF(AZ109=2,G109,0)</f>
        <v>0</v>
      </c>
      <c r="BC109" s="262">
        <f>IF(AZ109=3,G109,0)</f>
        <v>0</v>
      </c>
      <c r="BD109" s="262">
        <f>IF(AZ109=4,G109,0)</f>
        <v>0</v>
      </c>
      <c r="BE109" s="262">
        <f>IF(AZ109=5,G109,0)</f>
        <v>0</v>
      </c>
      <c r="CA109" s="293">
        <v>1</v>
      </c>
      <c r="CB109" s="293">
        <v>1</v>
      </c>
    </row>
    <row r="110" spans="1:80" x14ac:dyDescent="0.2">
      <c r="A110" s="302"/>
      <c r="B110" s="309"/>
      <c r="C110" s="310" t="s">
        <v>1405</v>
      </c>
      <c r="D110" s="311"/>
      <c r="E110" s="312">
        <v>17.416</v>
      </c>
      <c r="F110" s="313"/>
      <c r="G110" s="314"/>
      <c r="H110" s="315"/>
      <c r="I110" s="307"/>
      <c r="J110" s="316"/>
      <c r="K110" s="307"/>
      <c r="M110" s="308" t="s">
        <v>1405</v>
      </c>
      <c r="O110" s="293"/>
    </row>
    <row r="111" spans="1:80" x14ac:dyDescent="0.2">
      <c r="A111" s="302"/>
      <c r="B111" s="309"/>
      <c r="C111" s="310" t="s">
        <v>214</v>
      </c>
      <c r="D111" s="311"/>
      <c r="E111" s="312">
        <v>-2</v>
      </c>
      <c r="F111" s="313"/>
      <c r="G111" s="314"/>
      <c r="H111" s="315"/>
      <c r="I111" s="307"/>
      <c r="J111" s="316"/>
      <c r="K111" s="307"/>
      <c r="M111" s="308" t="s">
        <v>214</v>
      </c>
      <c r="O111" s="293"/>
    </row>
    <row r="112" spans="1:80" x14ac:dyDescent="0.2">
      <c r="A112" s="294">
        <v>45</v>
      </c>
      <c r="B112" s="295" t="s">
        <v>304</v>
      </c>
      <c r="C112" s="296" t="s">
        <v>305</v>
      </c>
      <c r="D112" s="297" t="s">
        <v>165</v>
      </c>
      <c r="E112" s="298">
        <v>9.14</v>
      </c>
      <c r="F112" s="298">
        <v>0</v>
      </c>
      <c r="G112" s="299">
        <f>E112*F112</f>
        <v>0</v>
      </c>
      <c r="H112" s="300">
        <v>1.3990000000000001E-2</v>
      </c>
      <c r="I112" s="301">
        <f>E112*H112</f>
        <v>0.12786860000000003</v>
      </c>
      <c r="J112" s="300">
        <v>0</v>
      </c>
      <c r="K112" s="301">
        <f>E112*J112</f>
        <v>0</v>
      </c>
      <c r="O112" s="293">
        <v>2</v>
      </c>
      <c r="AA112" s="262">
        <v>1</v>
      </c>
      <c r="AB112" s="262">
        <v>0</v>
      </c>
      <c r="AC112" s="262">
        <v>0</v>
      </c>
      <c r="AZ112" s="262">
        <v>1</v>
      </c>
      <c r="BA112" s="262">
        <f>IF(AZ112=1,G112,0)</f>
        <v>0</v>
      </c>
      <c r="BB112" s="262">
        <f>IF(AZ112=2,G112,0)</f>
        <v>0</v>
      </c>
      <c r="BC112" s="262">
        <f>IF(AZ112=3,G112,0)</f>
        <v>0</v>
      </c>
      <c r="BD112" s="262">
        <f>IF(AZ112=4,G112,0)</f>
        <v>0</v>
      </c>
      <c r="BE112" s="262">
        <f>IF(AZ112=5,G112,0)</f>
        <v>0</v>
      </c>
      <c r="CA112" s="293">
        <v>1</v>
      </c>
      <c r="CB112" s="293">
        <v>0</v>
      </c>
    </row>
    <row r="113" spans="1:80" x14ac:dyDescent="0.2">
      <c r="A113" s="302"/>
      <c r="B113" s="309"/>
      <c r="C113" s="310" t="s">
        <v>1399</v>
      </c>
      <c r="D113" s="311"/>
      <c r="E113" s="312">
        <v>2.758</v>
      </c>
      <c r="F113" s="313"/>
      <c r="G113" s="314"/>
      <c r="H113" s="315"/>
      <c r="I113" s="307"/>
      <c r="J113" s="316"/>
      <c r="K113" s="307"/>
      <c r="M113" s="308" t="s">
        <v>1399</v>
      </c>
      <c r="O113" s="293"/>
    </row>
    <row r="114" spans="1:80" x14ac:dyDescent="0.2">
      <c r="A114" s="302"/>
      <c r="B114" s="309"/>
      <c r="C114" s="310" t="s">
        <v>1406</v>
      </c>
      <c r="D114" s="311"/>
      <c r="E114" s="312">
        <v>5.0519999999999996</v>
      </c>
      <c r="F114" s="313"/>
      <c r="G114" s="314"/>
      <c r="H114" s="315"/>
      <c r="I114" s="307"/>
      <c r="J114" s="316"/>
      <c r="K114" s="307"/>
      <c r="M114" s="308" t="s">
        <v>1406</v>
      </c>
      <c r="O114" s="293"/>
    </row>
    <row r="115" spans="1:80" x14ac:dyDescent="0.2">
      <c r="A115" s="302"/>
      <c r="B115" s="309"/>
      <c r="C115" s="310" t="s">
        <v>1407</v>
      </c>
      <c r="D115" s="311"/>
      <c r="E115" s="312">
        <v>1.33</v>
      </c>
      <c r="F115" s="313"/>
      <c r="G115" s="314"/>
      <c r="H115" s="315"/>
      <c r="I115" s="307"/>
      <c r="J115" s="316"/>
      <c r="K115" s="307"/>
      <c r="M115" s="308" t="s">
        <v>1407</v>
      </c>
      <c r="O115" s="293"/>
    </row>
    <row r="116" spans="1:80" x14ac:dyDescent="0.2">
      <c r="A116" s="294">
        <v>46</v>
      </c>
      <c r="B116" s="295" t="s">
        <v>308</v>
      </c>
      <c r="C116" s="296" t="s">
        <v>309</v>
      </c>
      <c r="D116" s="297" t="s">
        <v>165</v>
      </c>
      <c r="E116" s="298">
        <v>6.3819999999999997</v>
      </c>
      <c r="F116" s="298">
        <v>0</v>
      </c>
      <c r="G116" s="299">
        <f>E116*F116</f>
        <v>0</v>
      </c>
      <c r="H116" s="300">
        <v>0</v>
      </c>
      <c r="I116" s="301">
        <f>E116*H116</f>
        <v>0</v>
      </c>
      <c r="J116" s="300">
        <v>0</v>
      </c>
      <c r="K116" s="301">
        <f>E116*J116</f>
        <v>0</v>
      </c>
      <c r="O116" s="293">
        <v>2</v>
      </c>
      <c r="AA116" s="262">
        <v>1</v>
      </c>
      <c r="AB116" s="262">
        <v>1</v>
      </c>
      <c r="AC116" s="262">
        <v>1</v>
      </c>
      <c r="AZ116" s="262">
        <v>1</v>
      </c>
      <c r="BA116" s="262">
        <f>IF(AZ116=1,G116,0)</f>
        <v>0</v>
      </c>
      <c r="BB116" s="262">
        <f>IF(AZ116=2,G116,0)</f>
        <v>0</v>
      </c>
      <c r="BC116" s="262">
        <f>IF(AZ116=3,G116,0)</f>
        <v>0</v>
      </c>
      <c r="BD116" s="262">
        <f>IF(AZ116=4,G116,0)</f>
        <v>0</v>
      </c>
      <c r="BE116" s="262">
        <f>IF(AZ116=5,G116,0)</f>
        <v>0</v>
      </c>
      <c r="CA116" s="293">
        <v>1</v>
      </c>
      <c r="CB116" s="293">
        <v>1</v>
      </c>
    </row>
    <row r="117" spans="1:80" x14ac:dyDescent="0.2">
      <c r="A117" s="302"/>
      <c r="B117" s="309"/>
      <c r="C117" s="310" t="s">
        <v>1406</v>
      </c>
      <c r="D117" s="311"/>
      <c r="E117" s="312">
        <v>5.0519999999999996</v>
      </c>
      <c r="F117" s="313"/>
      <c r="G117" s="314"/>
      <c r="H117" s="315"/>
      <c r="I117" s="307"/>
      <c r="J117" s="316"/>
      <c r="K117" s="307"/>
      <c r="M117" s="308" t="s">
        <v>1406</v>
      </c>
      <c r="O117" s="293"/>
    </row>
    <row r="118" spans="1:80" x14ac:dyDescent="0.2">
      <c r="A118" s="302"/>
      <c r="B118" s="309"/>
      <c r="C118" s="310" t="s">
        <v>1407</v>
      </c>
      <c r="D118" s="311"/>
      <c r="E118" s="312">
        <v>1.33</v>
      </c>
      <c r="F118" s="313"/>
      <c r="G118" s="314"/>
      <c r="H118" s="315"/>
      <c r="I118" s="307"/>
      <c r="J118" s="316"/>
      <c r="K118" s="307"/>
      <c r="M118" s="308" t="s">
        <v>1407</v>
      </c>
      <c r="O118" s="293"/>
    </row>
    <row r="119" spans="1:80" x14ac:dyDescent="0.2">
      <c r="A119" s="294">
        <v>47</v>
      </c>
      <c r="B119" s="295" t="s">
        <v>310</v>
      </c>
      <c r="C119" s="296" t="s">
        <v>311</v>
      </c>
      <c r="D119" s="297" t="s">
        <v>165</v>
      </c>
      <c r="E119" s="298">
        <v>2.758</v>
      </c>
      <c r="F119" s="298">
        <v>0</v>
      </c>
      <c r="G119" s="299">
        <f>E119*F119</f>
        <v>0</v>
      </c>
      <c r="H119" s="300">
        <v>0</v>
      </c>
      <c r="I119" s="301">
        <f>E119*H119</f>
        <v>0</v>
      </c>
      <c r="J119" s="300">
        <v>0</v>
      </c>
      <c r="K119" s="301">
        <f>E119*J119</f>
        <v>0</v>
      </c>
      <c r="O119" s="293">
        <v>2</v>
      </c>
      <c r="AA119" s="262">
        <v>1</v>
      </c>
      <c r="AB119" s="262">
        <v>1</v>
      </c>
      <c r="AC119" s="262">
        <v>1</v>
      </c>
      <c r="AZ119" s="262">
        <v>1</v>
      </c>
      <c r="BA119" s="262">
        <f>IF(AZ119=1,G119,0)</f>
        <v>0</v>
      </c>
      <c r="BB119" s="262">
        <f>IF(AZ119=2,G119,0)</f>
        <v>0</v>
      </c>
      <c r="BC119" s="262">
        <f>IF(AZ119=3,G119,0)</f>
        <v>0</v>
      </c>
      <c r="BD119" s="262">
        <f>IF(AZ119=4,G119,0)</f>
        <v>0</v>
      </c>
      <c r="BE119" s="262">
        <f>IF(AZ119=5,G119,0)</f>
        <v>0</v>
      </c>
      <c r="CA119" s="293">
        <v>1</v>
      </c>
      <c r="CB119" s="293">
        <v>1</v>
      </c>
    </row>
    <row r="120" spans="1:80" x14ac:dyDescent="0.2">
      <c r="A120" s="302"/>
      <c r="B120" s="309"/>
      <c r="C120" s="310" t="s">
        <v>1399</v>
      </c>
      <c r="D120" s="311"/>
      <c r="E120" s="312">
        <v>2.758</v>
      </c>
      <c r="F120" s="313"/>
      <c r="G120" s="314"/>
      <c r="H120" s="315"/>
      <c r="I120" s="307"/>
      <c r="J120" s="316"/>
      <c r="K120" s="307"/>
      <c r="M120" s="308" t="s">
        <v>1399</v>
      </c>
      <c r="O120" s="293"/>
    </row>
    <row r="121" spans="1:80" x14ac:dyDescent="0.2">
      <c r="A121" s="294">
        <v>48</v>
      </c>
      <c r="B121" s="295" t="s">
        <v>312</v>
      </c>
      <c r="C121" s="296" t="s">
        <v>313</v>
      </c>
      <c r="D121" s="297" t="s">
        <v>200</v>
      </c>
      <c r="E121" s="298">
        <v>0.64590000000000003</v>
      </c>
      <c r="F121" s="298">
        <v>0</v>
      </c>
      <c r="G121" s="299">
        <f>E121*F121</f>
        <v>0</v>
      </c>
      <c r="H121" s="300">
        <v>1</v>
      </c>
      <c r="I121" s="301">
        <f>E121*H121</f>
        <v>0.64590000000000003</v>
      </c>
      <c r="J121" s="300"/>
      <c r="K121" s="301">
        <f>E121*J121</f>
        <v>0</v>
      </c>
      <c r="O121" s="293">
        <v>2</v>
      </c>
      <c r="AA121" s="262">
        <v>3</v>
      </c>
      <c r="AB121" s="262">
        <v>1</v>
      </c>
      <c r="AC121" s="262">
        <v>13482725</v>
      </c>
      <c r="AZ121" s="262">
        <v>1</v>
      </c>
      <c r="BA121" s="262">
        <f>IF(AZ121=1,G121,0)</f>
        <v>0</v>
      </c>
      <c r="BB121" s="262">
        <f>IF(AZ121=2,G121,0)</f>
        <v>0</v>
      </c>
      <c r="BC121" s="262">
        <f>IF(AZ121=3,G121,0)</f>
        <v>0</v>
      </c>
      <c r="BD121" s="262">
        <f>IF(AZ121=4,G121,0)</f>
        <v>0</v>
      </c>
      <c r="BE121" s="262">
        <f>IF(AZ121=5,G121,0)</f>
        <v>0</v>
      </c>
      <c r="CA121" s="293">
        <v>3</v>
      </c>
      <c r="CB121" s="293">
        <v>1</v>
      </c>
    </row>
    <row r="122" spans="1:80" x14ac:dyDescent="0.2">
      <c r="A122" s="302"/>
      <c r="B122" s="309"/>
      <c r="C122" s="310" t="s">
        <v>1408</v>
      </c>
      <c r="D122" s="311"/>
      <c r="E122" s="312">
        <v>0.64590000000000003</v>
      </c>
      <c r="F122" s="313"/>
      <c r="G122" s="314"/>
      <c r="H122" s="315"/>
      <c r="I122" s="307"/>
      <c r="J122" s="316"/>
      <c r="K122" s="307"/>
      <c r="M122" s="308" t="s">
        <v>1408</v>
      </c>
      <c r="O122" s="293"/>
    </row>
    <row r="123" spans="1:80" x14ac:dyDescent="0.2">
      <c r="A123" s="317"/>
      <c r="B123" s="318" t="s">
        <v>101</v>
      </c>
      <c r="C123" s="319" t="s">
        <v>205</v>
      </c>
      <c r="D123" s="320"/>
      <c r="E123" s="321"/>
      <c r="F123" s="322"/>
      <c r="G123" s="323">
        <f>SUM(G65:G122)</f>
        <v>0</v>
      </c>
      <c r="H123" s="324"/>
      <c r="I123" s="325">
        <f>SUM(I65:I122)</f>
        <v>74.874785588999998</v>
      </c>
      <c r="J123" s="324"/>
      <c r="K123" s="325">
        <f>SUM(K65:K122)</f>
        <v>0</v>
      </c>
      <c r="O123" s="293">
        <v>4</v>
      </c>
      <c r="BA123" s="326">
        <f>SUM(BA65:BA122)</f>
        <v>0</v>
      </c>
      <c r="BB123" s="326">
        <f>SUM(BB65:BB122)</f>
        <v>0</v>
      </c>
      <c r="BC123" s="326">
        <f>SUM(BC65:BC122)</f>
        <v>0</v>
      </c>
      <c r="BD123" s="326">
        <f>SUM(BD65:BD122)</f>
        <v>0</v>
      </c>
      <c r="BE123" s="326">
        <f>SUM(BE65:BE122)</f>
        <v>0</v>
      </c>
    </row>
    <row r="124" spans="1:80" x14ac:dyDescent="0.2">
      <c r="A124" s="283" t="s">
        <v>97</v>
      </c>
      <c r="B124" s="284" t="s">
        <v>315</v>
      </c>
      <c r="C124" s="285" t="s">
        <v>316</v>
      </c>
      <c r="D124" s="286"/>
      <c r="E124" s="287"/>
      <c r="F124" s="287"/>
      <c r="G124" s="288"/>
      <c r="H124" s="289"/>
      <c r="I124" s="290"/>
      <c r="J124" s="291"/>
      <c r="K124" s="292"/>
      <c r="O124" s="293">
        <v>1</v>
      </c>
    </row>
    <row r="125" spans="1:80" ht="22.5" x14ac:dyDescent="0.2">
      <c r="A125" s="294">
        <v>49</v>
      </c>
      <c r="B125" s="295" t="s">
        <v>1409</v>
      </c>
      <c r="C125" s="296" t="s">
        <v>1410</v>
      </c>
      <c r="D125" s="297" t="s">
        <v>165</v>
      </c>
      <c r="E125" s="298">
        <v>42.52</v>
      </c>
      <c r="F125" s="298">
        <v>0</v>
      </c>
      <c r="G125" s="299">
        <f>E125*F125</f>
        <v>0</v>
      </c>
      <c r="H125" s="300">
        <v>0.40573999999999999</v>
      </c>
      <c r="I125" s="301">
        <f>E125*H125</f>
        <v>17.252064799999999</v>
      </c>
      <c r="J125" s="300">
        <v>0</v>
      </c>
      <c r="K125" s="301">
        <f>E125*J125</f>
        <v>0</v>
      </c>
      <c r="O125" s="293">
        <v>2</v>
      </c>
      <c r="AA125" s="262">
        <v>1</v>
      </c>
      <c r="AB125" s="262">
        <v>1</v>
      </c>
      <c r="AC125" s="262">
        <v>1</v>
      </c>
      <c r="AZ125" s="262">
        <v>1</v>
      </c>
      <c r="BA125" s="262">
        <f>IF(AZ125=1,G125,0)</f>
        <v>0</v>
      </c>
      <c r="BB125" s="262">
        <f>IF(AZ125=2,G125,0)</f>
        <v>0</v>
      </c>
      <c r="BC125" s="262">
        <f>IF(AZ125=3,G125,0)</f>
        <v>0</v>
      </c>
      <c r="BD125" s="262">
        <f>IF(AZ125=4,G125,0)</f>
        <v>0</v>
      </c>
      <c r="BE125" s="262">
        <f>IF(AZ125=5,G125,0)</f>
        <v>0</v>
      </c>
      <c r="CA125" s="293">
        <v>1</v>
      </c>
      <c r="CB125" s="293">
        <v>1</v>
      </c>
    </row>
    <row r="126" spans="1:80" x14ac:dyDescent="0.2">
      <c r="A126" s="294">
        <v>50</v>
      </c>
      <c r="B126" s="295" t="s">
        <v>1411</v>
      </c>
      <c r="C126" s="296" t="s">
        <v>1412</v>
      </c>
      <c r="D126" s="297" t="s">
        <v>200</v>
      </c>
      <c r="E126" s="298">
        <v>0.18049999999999999</v>
      </c>
      <c r="F126" s="298">
        <v>0</v>
      </c>
      <c r="G126" s="299">
        <f>E126*F126</f>
        <v>0</v>
      </c>
      <c r="H126" s="300">
        <v>1.6629999999999999E-2</v>
      </c>
      <c r="I126" s="301">
        <f>E126*H126</f>
        <v>3.0017149999999999E-3</v>
      </c>
      <c r="J126" s="300">
        <v>0</v>
      </c>
      <c r="K126" s="301">
        <f>E126*J126</f>
        <v>0</v>
      </c>
      <c r="O126" s="293">
        <v>2</v>
      </c>
      <c r="AA126" s="262">
        <v>1</v>
      </c>
      <c r="AB126" s="262">
        <v>0</v>
      </c>
      <c r="AC126" s="262">
        <v>0</v>
      </c>
      <c r="AZ126" s="262">
        <v>1</v>
      </c>
      <c r="BA126" s="262">
        <f>IF(AZ126=1,G126,0)</f>
        <v>0</v>
      </c>
      <c r="BB126" s="262">
        <f>IF(AZ126=2,G126,0)</f>
        <v>0</v>
      </c>
      <c r="BC126" s="262">
        <f>IF(AZ126=3,G126,0)</f>
        <v>0</v>
      </c>
      <c r="BD126" s="262">
        <f>IF(AZ126=4,G126,0)</f>
        <v>0</v>
      </c>
      <c r="BE126" s="262">
        <f>IF(AZ126=5,G126,0)</f>
        <v>0</v>
      </c>
      <c r="CA126" s="293">
        <v>1</v>
      </c>
      <c r="CB126" s="293">
        <v>0</v>
      </c>
    </row>
    <row r="127" spans="1:80" x14ac:dyDescent="0.2">
      <c r="A127" s="302"/>
      <c r="B127" s="309"/>
      <c r="C127" s="310" t="s">
        <v>1413</v>
      </c>
      <c r="D127" s="311"/>
      <c r="E127" s="312">
        <v>0.18049999999999999</v>
      </c>
      <c r="F127" s="313"/>
      <c r="G127" s="314"/>
      <c r="H127" s="315"/>
      <c r="I127" s="307"/>
      <c r="J127" s="316"/>
      <c r="K127" s="307"/>
      <c r="M127" s="308" t="s">
        <v>1413</v>
      </c>
      <c r="O127" s="293"/>
    </row>
    <row r="128" spans="1:80" x14ac:dyDescent="0.2">
      <c r="A128" s="294">
        <v>51</v>
      </c>
      <c r="B128" s="295" t="s">
        <v>323</v>
      </c>
      <c r="C128" s="296" t="s">
        <v>324</v>
      </c>
      <c r="D128" s="297" t="s">
        <v>165</v>
      </c>
      <c r="E128" s="298">
        <v>17.100000000000001</v>
      </c>
      <c r="F128" s="298">
        <v>0</v>
      </c>
      <c r="G128" s="299">
        <f>E128*F128</f>
        <v>0</v>
      </c>
      <c r="H128" s="300">
        <v>1.201E-2</v>
      </c>
      <c r="I128" s="301">
        <f>E128*H128</f>
        <v>0.20537100000000003</v>
      </c>
      <c r="J128" s="300">
        <v>0</v>
      </c>
      <c r="K128" s="301">
        <f>E128*J128</f>
        <v>0</v>
      </c>
      <c r="O128" s="293">
        <v>2</v>
      </c>
      <c r="AA128" s="262">
        <v>1</v>
      </c>
      <c r="AB128" s="262">
        <v>1</v>
      </c>
      <c r="AC128" s="262">
        <v>1</v>
      </c>
      <c r="AZ128" s="262">
        <v>1</v>
      </c>
      <c r="BA128" s="262">
        <f>IF(AZ128=1,G128,0)</f>
        <v>0</v>
      </c>
      <c r="BB128" s="262">
        <f>IF(AZ128=2,G128,0)</f>
        <v>0</v>
      </c>
      <c r="BC128" s="262">
        <f>IF(AZ128=3,G128,0)</f>
        <v>0</v>
      </c>
      <c r="BD128" s="262">
        <f>IF(AZ128=4,G128,0)</f>
        <v>0</v>
      </c>
      <c r="BE128" s="262">
        <f>IF(AZ128=5,G128,0)</f>
        <v>0</v>
      </c>
      <c r="CA128" s="293">
        <v>1</v>
      </c>
      <c r="CB128" s="293">
        <v>1</v>
      </c>
    </row>
    <row r="129" spans="1:80" x14ac:dyDescent="0.2">
      <c r="A129" s="302"/>
      <c r="B129" s="309"/>
      <c r="C129" s="310" t="s">
        <v>1414</v>
      </c>
      <c r="D129" s="311"/>
      <c r="E129" s="312">
        <v>17.100000000000001</v>
      </c>
      <c r="F129" s="313"/>
      <c r="G129" s="314"/>
      <c r="H129" s="315"/>
      <c r="I129" s="307"/>
      <c r="J129" s="316"/>
      <c r="K129" s="307"/>
      <c r="M129" s="308" t="s">
        <v>1414</v>
      </c>
      <c r="O129" s="293"/>
    </row>
    <row r="130" spans="1:80" x14ac:dyDescent="0.2">
      <c r="A130" s="294">
        <v>52</v>
      </c>
      <c r="B130" s="295" t="s">
        <v>326</v>
      </c>
      <c r="C130" s="296" t="s">
        <v>327</v>
      </c>
      <c r="D130" s="297" t="s">
        <v>165</v>
      </c>
      <c r="E130" s="298">
        <v>6.9</v>
      </c>
      <c r="F130" s="298">
        <v>0</v>
      </c>
      <c r="G130" s="299">
        <f>E130*F130</f>
        <v>0</v>
      </c>
      <c r="H130" s="300">
        <v>1.8460000000000001E-2</v>
      </c>
      <c r="I130" s="301">
        <f>E130*H130</f>
        <v>0.12737400000000001</v>
      </c>
      <c r="J130" s="300">
        <v>0</v>
      </c>
      <c r="K130" s="301">
        <f>E130*J130</f>
        <v>0</v>
      </c>
      <c r="O130" s="293">
        <v>2</v>
      </c>
      <c r="AA130" s="262">
        <v>1</v>
      </c>
      <c r="AB130" s="262">
        <v>0</v>
      </c>
      <c r="AC130" s="262">
        <v>0</v>
      </c>
      <c r="AZ130" s="262">
        <v>1</v>
      </c>
      <c r="BA130" s="262">
        <f>IF(AZ130=1,G130,0)</f>
        <v>0</v>
      </c>
      <c r="BB130" s="262">
        <f>IF(AZ130=2,G130,0)</f>
        <v>0</v>
      </c>
      <c r="BC130" s="262">
        <f>IF(AZ130=3,G130,0)</f>
        <v>0</v>
      </c>
      <c r="BD130" s="262">
        <f>IF(AZ130=4,G130,0)</f>
        <v>0</v>
      </c>
      <c r="BE130" s="262">
        <f>IF(AZ130=5,G130,0)</f>
        <v>0</v>
      </c>
      <c r="CA130" s="293">
        <v>1</v>
      </c>
      <c r="CB130" s="293">
        <v>0</v>
      </c>
    </row>
    <row r="131" spans="1:80" x14ac:dyDescent="0.2">
      <c r="A131" s="294">
        <v>53</v>
      </c>
      <c r="B131" s="295" t="s">
        <v>328</v>
      </c>
      <c r="C131" s="296" t="s">
        <v>329</v>
      </c>
      <c r="D131" s="297" t="s">
        <v>165</v>
      </c>
      <c r="E131" s="298">
        <v>24</v>
      </c>
      <c r="F131" s="298">
        <v>0</v>
      </c>
      <c r="G131" s="299">
        <f>E131*F131</f>
        <v>0</v>
      </c>
      <c r="H131" s="300">
        <v>0</v>
      </c>
      <c r="I131" s="301">
        <f>E131*H131</f>
        <v>0</v>
      </c>
      <c r="J131" s="300">
        <v>0</v>
      </c>
      <c r="K131" s="301">
        <f>E131*J131</f>
        <v>0</v>
      </c>
      <c r="O131" s="293">
        <v>2</v>
      </c>
      <c r="AA131" s="262">
        <v>1</v>
      </c>
      <c r="AB131" s="262">
        <v>1</v>
      </c>
      <c r="AC131" s="262">
        <v>1</v>
      </c>
      <c r="AZ131" s="262">
        <v>1</v>
      </c>
      <c r="BA131" s="262">
        <f>IF(AZ131=1,G131,0)</f>
        <v>0</v>
      </c>
      <c r="BB131" s="262">
        <f>IF(AZ131=2,G131,0)</f>
        <v>0</v>
      </c>
      <c r="BC131" s="262">
        <f>IF(AZ131=3,G131,0)</f>
        <v>0</v>
      </c>
      <c r="BD131" s="262">
        <f>IF(AZ131=4,G131,0)</f>
        <v>0</v>
      </c>
      <c r="BE131" s="262">
        <f>IF(AZ131=5,G131,0)</f>
        <v>0</v>
      </c>
      <c r="CA131" s="293">
        <v>1</v>
      </c>
      <c r="CB131" s="293">
        <v>1</v>
      </c>
    </row>
    <row r="132" spans="1:80" x14ac:dyDescent="0.2">
      <c r="A132" s="302"/>
      <c r="B132" s="309"/>
      <c r="C132" s="310" t="s">
        <v>1414</v>
      </c>
      <c r="D132" s="311"/>
      <c r="E132" s="312">
        <v>17.100000000000001</v>
      </c>
      <c r="F132" s="313"/>
      <c r="G132" s="314"/>
      <c r="H132" s="315"/>
      <c r="I132" s="307"/>
      <c r="J132" s="316"/>
      <c r="K132" s="307"/>
      <c r="M132" s="308" t="s">
        <v>1414</v>
      </c>
      <c r="O132" s="293"/>
    </row>
    <row r="133" spans="1:80" x14ac:dyDescent="0.2">
      <c r="A133" s="302"/>
      <c r="B133" s="309"/>
      <c r="C133" s="310" t="s">
        <v>1415</v>
      </c>
      <c r="D133" s="311"/>
      <c r="E133" s="312">
        <v>6.9</v>
      </c>
      <c r="F133" s="313"/>
      <c r="G133" s="314"/>
      <c r="H133" s="315"/>
      <c r="I133" s="307"/>
      <c r="J133" s="316"/>
      <c r="K133" s="307"/>
      <c r="M133" s="308" t="s">
        <v>1415</v>
      </c>
      <c r="O133" s="293"/>
    </row>
    <row r="134" spans="1:80" x14ac:dyDescent="0.2">
      <c r="A134" s="294">
        <v>54</v>
      </c>
      <c r="B134" s="295" t="s">
        <v>1416</v>
      </c>
      <c r="C134" s="296" t="s">
        <v>1417</v>
      </c>
      <c r="D134" s="297" t="s">
        <v>165</v>
      </c>
      <c r="E134" s="298">
        <v>0.90749999999999997</v>
      </c>
      <c r="F134" s="298">
        <v>0</v>
      </c>
      <c r="G134" s="299">
        <f>E134*F134</f>
        <v>0</v>
      </c>
      <c r="H134" s="300">
        <v>1.506E-2</v>
      </c>
      <c r="I134" s="301">
        <f>E134*H134</f>
        <v>1.3666950000000001E-2</v>
      </c>
      <c r="J134" s="300">
        <v>0</v>
      </c>
      <c r="K134" s="301">
        <f>E134*J134</f>
        <v>0</v>
      </c>
      <c r="O134" s="293">
        <v>2</v>
      </c>
      <c r="AA134" s="262">
        <v>1</v>
      </c>
      <c r="AB134" s="262">
        <v>1</v>
      </c>
      <c r="AC134" s="262">
        <v>1</v>
      </c>
      <c r="AZ134" s="262">
        <v>1</v>
      </c>
      <c r="BA134" s="262">
        <f>IF(AZ134=1,G134,0)</f>
        <v>0</v>
      </c>
      <c r="BB134" s="262">
        <f>IF(AZ134=2,G134,0)</f>
        <v>0</v>
      </c>
      <c r="BC134" s="262">
        <f>IF(AZ134=3,G134,0)</f>
        <v>0</v>
      </c>
      <c r="BD134" s="262">
        <f>IF(AZ134=4,G134,0)</f>
        <v>0</v>
      </c>
      <c r="BE134" s="262">
        <f>IF(AZ134=5,G134,0)</f>
        <v>0</v>
      </c>
      <c r="CA134" s="293">
        <v>1</v>
      </c>
      <c r="CB134" s="293">
        <v>1</v>
      </c>
    </row>
    <row r="135" spans="1:80" x14ac:dyDescent="0.2">
      <c r="A135" s="302"/>
      <c r="B135" s="309"/>
      <c r="C135" s="310" t="s">
        <v>1418</v>
      </c>
      <c r="D135" s="311"/>
      <c r="E135" s="312">
        <v>0.90749999999999997</v>
      </c>
      <c r="F135" s="313"/>
      <c r="G135" s="314"/>
      <c r="H135" s="315"/>
      <c r="I135" s="307"/>
      <c r="J135" s="316"/>
      <c r="K135" s="307"/>
      <c r="M135" s="308" t="s">
        <v>1418</v>
      </c>
      <c r="O135" s="293"/>
    </row>
    <row r="136" spans="1:80" ht="22.5" x14ac:dyDescent="0.2">
      <c r="A136" s="294">
        <v>55</v>
      </c>
      <c r="B136" s="295" t="s">
        <v>1419</v>
      </c>
      <c r="C136" s="296" t="s">
        <v>1420</v>
      </c>
      <c r="D136" s="297" t="s">
        <v>165</v>
      </c>
      <c r="E136" s="298">
        <v>8.2620000000000005</v>
      </c>
      <c r="F136" s="298">
        <v>0</v>
      </c>
      <c r="G136" s="299">
        <f>E136*F136</f>
        <v>0</v>
      </c>
      <c r="H136" s="300">
        <v>1.3390000000000001E-2</v>
      </c>
      <c r="I136" s="301">
        <f>E136*H136</f>
        <v>0.11062818000000001</v>
      </c>
      <c r="J136" s="300">
        <v>0</v>
      </c>
      <c r="K136" s="301">
        <f>E136*J136</f>
        <v>0</v>
      </c>
      <c r="O136" s="293">
        <v>2</v>
      </c>
      <c r="AA136" s="262">
        <v>1</v>
      </c>
      <c r="AB136" s="262">
        <v>0</v>
      </c>
      <c r="AC136" s="262">
        <v>0</v>
      </c>
      <c r="AZ136" s="262">
        <v>1</v>
      </c>
      <c r="BA136" s="262">
        <f>IF(AZ136=1,G136,0)</f>
        <v>0</v>
      </c>
      <c r="BB136" s="262">
        <f>IF(AZ136=2,G136,0)</f>
        <v>0</v>
      </c>
      <c r="BC136" s="262">
        <f>IF(AZ136=3,G136,0)</f>
        <v>0</v>
      </c>
      <c r="BD136" s="262">
        <f>IF(AZ136=4,G136,0)</f>
        <v>0</v>
      </c>
      <c r="BE136" s="262">
        <f>IF(AZ136=5,G136,0)</f>
        <v>0</v>
      </c>
      <c r="CA136" s="293">
        <v>1</v>
      </c>
      <c r="CB136" s="293">
        <v>0</v>
      </c>
    </row>
    <row r="137" spans="1:80" x14ac:dyDescent="0.2">
      <c r="A137" s="302"/>
      <c r="B137" s="309"/>
      <c r="C137" s="310" t="s">
        <v>1421</v>
      </c>
      <c r="D137" s="311"/>
      <c r="E137" s="312">
        <v>8.2620000000000005</v>
      </c>
      <c r="F137" s="313"/>
      <c r="G137" s="314"/>
      <c r="H137" s="315"/>
      <c r="I137" s="307"/>
      <c r="J137" s="316"/>
      <c r="K137" s="307"/>
      <c r="M137" s="308" t="s">
        <v>1421</v>
      </c>
      <c r="O137" s="293"/>
    </row>
    <row r="138" spans="1:80" x14ac:dyDescent="0.2">
      <c r="A138" s="294">
        <v>56</v>
      </c>
      <c r="B138" s="295" t="s">
        <v>334</v>
      </c>
      <c r="C138" s="296" t="s">
        <v>335</v>
      </c>
      <c r="D138" s="297" t="s">
        <v>115</v>
      </c>
      <c r="E138" s="298">
        <v>3.4744000000000002</v>
      </c>
      <c r="F138" s="298">
        <v>0</v>
      </c>
      <c r="G138" s="299">
        <f>E138*F138</f>
        <v>0</v>
      </c>
      <c r="H138" s="300">
        <v>2.5251100000000002</v>
      </c>
      <c r="I138" s="301">
        <f>E138*H138</f>
        <v>8.7732421840000008</v>
      </c>
      <c r="J138" s="300">
        <v>0</v>
      </c>
      <c r="K138" s="301">
        <f>E138*J138</f>
        <v>0</v>
      </c>
      <c r="O138" s="293">
        <v>2</v>
      </c>
      <c r="AA138" s="262">
        <v>1</v>
      </c>
      <c r="AB138" s="262">
        <v>1</v>
      </c>
      <c r="AC138" s="262">
        <v>1</v>
      </c>
      <c r="AZ138" s="262">
        <v>1</v>
      </c>
      <c r="BA138" s="262">
        <f>IF(AZ138=1,G138,0)</f>
        <v>0</v>
      </c>
      <c r="BB138" s="262">
        <f>IF(AZ138=2,G138,0)</f>
        <v>0</v>
      </c>
      <c r="BC138" s="262">
        <f>IF(AZ138=3,G138,0)</f>
        <v>0</v>
      </c>
      <c r="BD138" s="262">
        <f>IF(AZ138=4,G138,0)</f>
        <v>0</v>
      </c>
      <c r="BE138" s="262">
        <f>IF(AZ138=5,G138,0)</f>
        <v>0</v>
      </c>
      <c r="CA138" s="293">
        <v>1</v>
      </c>
      <c r="CB138" s="293">
        <v>1</v>
      </c>
    </row>
    <row r="139" spans="1:80" x14ac:dyDescent="0.2">
      <c r="A139" s="302"/>
      <c r="B139" s="309"/>
      <c r="C139" s="310" t="s">
        <v>1422</v>
      </c>
      <c r="D139" s="311"/>
      <c r="E139" s="312">
        <v>1.3222</v>
      </c>
      <c r="F139" s="313"/>
      <c r="G139" s="314"/>
      <c r="H139" s="315"/>
      <c r="I139" s="307"/>
      <c r="J139" s="316"/>
      <c r="K139" s="307"/>
      <c r="M139" s="308" t="s">
        <v>1422</v>
      </c>
      <c r="O139" s="293"/>
    </row>
    <row r="140" spans="1:80" x14ac:dyDescent="0.2">
      <c r="A140" s="302"/>
      <c r="B140" s="309"/>
      <c r="C140" s="310" t="s">
        <v>1423</v>
      </c>
      <c r="D140" s="311"/>
      <c r="E140" s="312">
        <v>0.36720000000000003</v>
      </c>
      <c r="F140" s="313"/>
      <c r="G140" s="314"/>
      <c r="H140" s="315"/>
      <c r="I140" s="307"/>
      <c r="J140" s="316"/>
      <c r="K140" s="307"/>
      <c r="M140" s="308" t="s">
        <v>1423</v>
      </c>
      <c r="O140" s="293"/>
    </row>
    <row r="141" spans="1:80" x14ac:dyDescent="0.2">
      <c r="A141" s="302"/>
      <c r="B141" s="309"/>
      <c r="C141" s="310" t="s">
        <v>1424</v>
      </c>
      <c r="D141" s="311"/>
      <c r="E141" s="312">
        <v>1.3049999999999999</v>
      </c>
      <c r="F141" s="313"/>
      <c r="G141" s="314"/>
      <c r="H141" s="315"/>
      <c r="I141" s="307"/>
      <c r="J141" s="316"/>
      <c r="K141" s="307"/>
      <c r="M141" s="308" t="s">
        <v>1424</v>
      </c>
      <c r="O141" s="293"/>
    </row>
    <row r="142" spans="1:80" x14ac:dyDescent="0.2">
      <c r="A142" s="302"/>
      <c r="B142" s="309"/>
      <c r="C142" s="310" t="s">
        <v>1425</v>
      </c>
      <c r="D142" s="311"/>
      <c r="E142" s="312">
        <v>0.48</v>
      </c>
      <c r="F142" s="313"/>
      <c r="G142" s="314"/>
      <c r="H142" s="315"/>
      <c r="I142" s="307"/>
      <c r="J142" s="316"/>
      <c r="K142" s="307"/>
      <c r="M142" s="308" t="s">
        <v>1425</v>
      </c>
      <c r="O142" s="293"/>
    </row>
    <row r="143" spans="1:80" x14ac:dyDescent="0.2">
      <c r="A143" s="294">
        <v>57</v>
      </c>
      <c r="B143" s="295" t="s">
        <v>340</v>
      </c>
      <c r="C143" s="296" t="s">
        <v>341</v>
      </c>
      <c r="D143" s="297" t="s">
        <v>272</v>
      </c>
      <c r="E143" s="298">
        <v>49.15</v>
      </c>
      <c r="F143" s="298">
        <v>0</v>
      </c>
      <c r="G143" s="299">
        <f>E143*F143</f>
        <v>0</v>
      </c>
      <c r="H143" s="300">
        <v>5.2420000000000001E-2</v>
      </c>
      <c r="I143" s="301">
        <f>E143*H143</f>
        <v>2.5764429999999998</v>
      </c>
      <c r="J143" s="300">
        <v>0</v>
      </c>
      <c r="K143" s="301">
        <f>E143*J143</f>
        <v>0</v>
      </c>
      <c r="O143" s="293">
        <v>2</v>
      </c>
      <c r="AA143" s="262">
        <v>1</v>
      </c>
      <c r="AB143" s="262">
        <v>1</v>
      </c>
      <c r="AC143" s="262">
        <v>1</v>
      </c>
      <c r="AZ143" s="262">
        <v>1</v>
      </c>
      <c r="BA143" s="262">
        <f>IF(AZ143=1,G143,0)</f>
        <v>0</v>
      </c>
      <c r="BB143" s="262">
        <f>IF(AZ143=2,G143,0)</f>
        <v>0</v>
      </c>
      <c r="BC143" s="262">
        <f>IF(AZ143=3,G143,0)</f>
        <v>0</v>
      </c>
      <c r="BD143" s="262">
        <f>IF(AZ143=4,G143,0)</f>
        <v>0</v>
      </c>
      <c r="BE143" s="262">
        <f>IF(AZ143=5,G143,0)</f>
        <v>0</v>
      </c>
      <c r="CA143" s="293">
        <v>1</v>
      </c>
      <c r="CB143" s="293">
        <v>1</v>
      </c>
    </row>
    <row r="144" spans="1:80" x14ac:dyDescent="0.2">
      <c r="A144" s="302"/>
      <c r="B144" s="309"/>
      <c r="C144" s="310" t="s">
        <v>1426</v>
      </c>
      <c r="D144" s="311"/>
      <c r="E144" s="312">
        <v>17.63</v>
      </c>
      <c r="F144" s="313"/>
      <c r="G144" s="314"/>
      <c r="H144" s="315"/>
      <c r="I144" s="307"/>
      <c r="J144" s="316"/>
      <c r="K144" s="307"/>
      <c r="M144" s="308" t="s">
        <v>1426</v>
      </c>
      <c r="O144" s="293"/>
    </row>
    <row r="145" spans="1:80" x14ac:dyDescent="0.2">
      <c r="A145" s="302"/>
      <c r="B145" s="309"/>
      <c r="C145" s="310" t="s">
        <v>1427</v>
      </c>
      <c r="D145" s="311"/>
      <c r="E145" s="312">
        <v>6.12</v>
      </c>
      <c r="F145" s="313"/>
      <c r="G145" s="314"/>
      <c r="H145" s="315"/>
      <c r="I145" s="307"/>
      <c r="J145" s="316"/>
      <c r="K145" s="307"/>
      <c r="M145" s="308" t="s">
        <v>1427</v>
      </c>
      <c r="O145" s="293"/>
    </row>
    <row r="146" spans="1:80" x14ac:dyDescent="0.2">
      <c r="A146" s="302"/>
      <c r="B146" s="309"/>
      <c r="C146" s="310" t="s">
        <v>1428</v>
      </c>
      <c r="D146" s="311"/>
      <c r="E146" s="312">
        <v>17.399999999999999</v>
      </c>
      <c r="F146" s="313"/>
      <c r="G146" s="314"/>
      <c r="H146" s="315"/>
      <c r="I146" s="307"/>
      <c r="J146" s="316"/>
      <c r="K146" s="307"/>
      <c r="M146" s="308" t="s">
        <v>1428</v>
      </c>
      <c r="O146" s="293"/>
    </row>
    <row r="147" spans="1:80" x14ac:dyDescent="0.2">
      <c r="A147" s="302"/>
      <c r="B147" s="309"/>
      <c r="C147" s="310" t="s">
        <v>1429</v>
      </c>
      <c r="D147" s="311"/>
      <c r="E147" s="312">
        <v>8</v>
      </c>
      <c r="F147" s="313"/>
      <c r="G147" s="314"/>
      <c r="H147" s="315"/>
      <c r="I147" s="307"/>
      <c r="J147" s="316"/>
      <c r="K147" s="307"/>
      <c r="M147" s="308">
        <v>8</v>
      </c>
      <c r="O147" s="293"/>
    </row>
    <row r="148" spans="1:80" x14ac:dyDescent="0.2">
      <c r="A148" s="294">
        <v>58</v>
      </c>
      <c r="B148" s="295" t="s">
        <v>346</v>
      </c>
      <c r="C148" s="296" t="s">
        <v>347</v>
      </c>
      <c r="D148" s="297" t="s">
        <v>272</v>
      </c>
      <c r="E148" s="298">
        <v>49.15</v>
      </c>
      <c r="F148" s="298">
        <v>0</v>
      </c>
      <c r="G148" s="299">
        <f>E148*F148</f>
        <v>0</v>
      </c>
      <c r="H148" s="300">
        <v>0</v>
      </c>
      <c r="I148" s="301">
        <f>E148*H148</f>
        <v>0</v>
      </c>
      <c r="J148" s="300">
        <v>0</v>
      </c>
      <c r="K148" s="301">
        <f>E148*J148</f>
        <v>0</v>
      </c>
      <c r="O148" s="293">
        <v>2</v>
      </c>
      <c r="AA148" s="262">
        <v>1</v>
      </c>
      <c r="AB148" s="262">
        <v>1</v>
      </c>
      <c r="AC148" s="262">
        <v>1</v>
      </c>
      <c r="AZ148" s="262">
        <v>1</v>
      </c>
      <c r="BA148" s="262">
        <f>IF(AZ148=1,G148,0)</f>
        <v>0</v>
      </c>
      <c r="BB148" s="262">
        <f>IF(AZ148=2,G148,0)</f>
        <v>0</v>
      </c>
      <c r="BC148" s="262">
        <f>IF(AZ148=3,G148,0)</f>
        <v>0</v>
      </c>
      <c r="BD148" s="262">
        <f>IF(AZ148=4,G148,0)</f>
        <v>0</v>
      </c>
      <c r="BE148" s="262">
        <f>IF(AZ148=5,G148,0)</f>
        <v>0</v>
      </c>
      <c r="CA148" s="293">
        <v>1</v>
      </c>
      <c r="CB148" s="293">
        <v>1</v>
      </c>
    </row>
    <row r="149" spans="1:80" x14ac:dyDescent="0.2">
      <c r="A149" s="294">
        <v>59</v>
      </c>
      <c r="B149" s="295" t="s">
        <v>348</v>
      </c>
      <c r="C149" s="296" t="s">
        <v>349</v>
      </c>
      <c r="D149" s="297" t="s">
        <v>200</v>
      </c>
      <c r="E149" s="298">
        <v>0.62539999999999996</v>
      </c>
      <c r="F149" s="298">
        <v>0</v>
      </c>
      <c r="G149" s="299">
        <f>E149*F149</f>
        <v>0</v>
      </c>
      <c r="H149" s="300">
        <v>1.0166500000000001</v>
      </c>
      <c r="I149" s="301">
        <f>E149*H149</f>
        <v>0.63581290999999995</v>
      </c>
      <c r="J149" s="300">
        <v>0</v>
      </c>
      <c r="K149" s="301">
        <f>E149*J149</f>
        <v>0</v>
      </c>
      <c r="O149" s="293">
        <v>2</v>
      </c>
      <c r="AA149" s="262">
        <v>1</v>
      </c>
      <c r="AB149" s="262">
        <v>1</v>
      </c>
      <c r="AC149" s="262">
        <v>1</v>
      </c>
      <c r="AZ149" s="262">
        <v>1</v>
      </c>
      <c r="BA149" s="262">
        <f>IF(AZ149=1,G149,0)</f>
        <v>0</v>
      </c>
      <c r="BB149" s="262">
        <f>IF(AZ149=2,G149,0)</f>
        <v>0</v>
      </c>
      <c r="BC149" s="262">
        <f>IF(AZ149=3,G149,0)</f>
        <v>0</v>
      </c>
      <c r="BD149" s="262">
        <f>IF(AZ149=4,G149,0)</f>
        <v>0</v>
      </c>
      <c r="BE149" s="262">
        <f>IF(AZ149=5,G149,0)</f>
        <v>0</v>
      </c>
      <c r="CA149" s="293">
        <v>1</v>
      </c>
      <c r="CB149" s="293">
        <v>1</v>
      </c>
    </row>
    <row r="150" spans="1:80" x14ac:dyDescent="0.2">
      <c r="A150" s="302"/>
      <c r="B150" s="309"/>
      <c r="C150" s="310" t="s">
        <v>1430</v>
      </c>
      <c r="D150" s="311"/>
      <c r="E150" s="312">
        <v>0.62539999999999996</v>
      </c>
      <c r="F150" s="313"/>
      <c r="G150" s="314"/>
      <c r="H150" s="315"/>
      <c r="I150" s="307"/>
      <c r="J150" s="316"/>
      <c r="K150" s="307"/>
      <c r="M150" s="308" t="s">
        <v>1430</v>
      </c>
      <c r="O150" s="293"/>
    </row>
    <row r="151" spans="1:80" ht="22.5" x14ac:dyDescent="0.2">
      <c r="A151" s="294">
        <v>60</v>
      </c>
      <c r="B151" s="295" t="s">
        <v>351</v>
      </c>
      <c r="C151" s="296" t="s">
        <v>352</v>
      </c>
      <c r="D151" s="297" t="s">
        <v>165</v>
      </c>
      <c r="E151" s="298">
        <v>99.629000000000005</v>
      </c>
      <c r="F151" s="298">
        <v>0</v>
      </c>
      <c r="G151" s="299">
        <f>E151*F151</f>
        <v>0</v>
      </c>
      <c r="H151" s="300">
        <v>1.6469999999999999E-2</v>
      </c>
      <c r="I151" s="301">
        <f>E151*H151</f>
        <v>1.64088963</v>
      </c>
      <c r="J151" s="300">
        <v>0</v>
      </c>
      <c r="K151" s="301">
        <f>E151*J151</f>
        <v>0</v>
      </c>
      <c r="O151" s="293">
        <v>2</v>
      </c>
      <c r="AA151" s="262">
        <v>1</v>
      </c>
      <c r="AB151" s="262">
        <v>1</v>
      </c>
      <c r="AC151" s="262">
        <v>1</v>
      </c>
      <c r="AZ151" s="262">
        <v>1</v>
      </c>
      <c r="BA151" s="262">
        <f>IF(AZ151=1,G151,0)</f>
        <v>0</v>
      </c>
      <c r="BB151" s="262">
        <f>IF(AZ151=2,G151,0)</f>
        <v>0</v>
      </c>
      <c r="BC151" s="262">
        <f>IF(AZ151=3,G151,0)</f>
        <v>0</v>
      </c>
      <c r="BD151" s="262">
        <f>IF(AZ151=4,G151,0)</f>
        <v>0</v>
      </c>
      <c r="BE151" s="262">
        <f>IF(AZ151=5,G151,0)</f>
        <v>0</v>
      </c>
      <c r="CA151" s="293">
        <v>1</v>
      </c>
      <c r="CB151" s="293">
        <v>1</v>
      </c>
    </row>
    <row r="152" spans="1:80" x14ac:dyDescent="0.2">
      <c r="A152" s="302"/>
      <c r="B152" s="309"/>
      <c r="C152" s="310" t="s">
        <v>1431</v>
      </c>
      <c r="D152" s="311"/>
      <c r="E152" s="312">
        <v>31.824999999999999</v>
      </c>
      <c r="F152" s="313"/>
      <c r="G152" s="314"/>
      <c r="H152" s="315"/>
      <c r="I152" s="307"/>
      <c r="J152" s="316"/>
      <c r="K152" s="307"/>
      <c r="M152" s="308" t="s">
        <v>1431</v>
      </c>
      <c r="O152" s="293"/>
    </row>
    <row r="153" spans="1:80" x14ac:dyDescent="0.2">
      <c r="A153" s="302"/>
      <c r="B153" s="309"/>
      <c r="C153" s="310" t="s">
        <v>1432</v>
      </c>
      <c r="D153" s="311"/>
      <c r="E153" s="312">
        <v>54.404000000000003</v>
      </c>
      <c r="F153" s="313"/>
      <c r="G153" s="314"/>
      <c r="H153" s="315"/>
      <c r="I153" s="307"/>
      <c r="J153" s="316"/>
      <c r="K153" s="307"/>
      <c r="M153" s="308" t="s">
        <v>1432</v>
      </c>
      <c r="O153" s="293"/>
    </row>
    <row r="154" spans="1:80" x14ac:dyDescent="0.2">
      <c r="A154" s="302"/>
      <c r="B154" s="309"/>
      <c r="C154" s="310" t="s">
        <v>1433</v>
      </c>
      <c r="D154" s="311"/>
      <c r="E154" s="312">
        <v>13.4</v>
      </c>
      <c r="F154" s="313"/>
      <c r="G154" s="314"/>
      <c r="H154" s="315"/>
      <c r="I154" s="307"/>
      <c r="J154" s="316"/>
      <c r="K154" s="307"/>
      <c r="M154" s="308" t="s">
        <v>1433</v>
      </c>
      <c r="O154" s="293"/>
    </row>
    <row r="155" spans="1:80" ht="22.5" x14ac:dyDescent="0.2">
      <c r="A155" s="294">
        <v>61</v>
      </c>
      <c r="B155" s="295" t="s">
        <v>1142</v>
      </c>
      <c r="C155" s="296" t="s">
        <v>1143</v>
      </c>
      <c r="D155" s="297" t="s">
        <v>165</v>
      </c>
      <c r="E155" s="298">
        <v>4</v>
      </c>
      <c r="F155" s="298">
        <v>0</v>
      </c>
      <c r="G155" s="299">
        <f>E155*F155</f>
        <v>0</v>
      </c>
      <c r="H155" s="300">
        <v>1.6469999999999999E-2</v>
      </c>
      <c r="I155" s="301">
        <f>E155*H155</f>
        <v>6.5879999999999994E-2</v>
      </c>
      <c r="J155" s="300">
        <v>0</v>
      </c>
      <c r="K155" s="301">
        <f>E155*J155</f>
        <v>0</v>
      </c>
      <c r="O155" s="293">
        <v>2</v>
      </c>
      <c r="AA155" s="262">
        <v>1</v>
      </c>
      <c r="AB155" s="262">
        <v>1</v>
      </c>
      <c r="AC155" s="262">
        <v>1</v>
      </c>
      <c r="AZ155" s="262">
        <v>1</v>
      </c>
      <c r="BA155" s="262">
        <f>IF(AZ155=1,G155,0)</f>
        <v>0</v>
      </c>
      <c r="BB155" s="262">
        <f>IF(AZ155=2,G155,0)</f>
        <v>0</v>
      </c>
      <c r="BC155" s="262">
        <f>IF(AZ155=3,G155,0)</f>
        <v>0</v>
      </c>
      <c r="BD155" s="262">
        <f>IF(AZ155=4,G155,0)</f>
        <v>0</v>
      </c>
      <c r="BE155" s="262">
        <f>IF(AZ155=5,G155,0)</f>
        <v>0</v>
      </c>
      <c r="CA155" s="293">
        <v>1</v>
      </c>
      <c r="CB155" s="293">
        <v>1</v>
      </c>
    </row>
    <row r="156" spans="1:80" x14ac:dyDescent="0.2">
      <c r="A156" s="294">
        <v>62</v>
      </c>
      <c r="B156" s="295" t="s">
        <v>1145</v>
      </c>
      <c r="C156" s="296" t="s">
        <v>1146</v>
      </c>
      <c r="D156" s="297" t="s">
        <v>165</v>
      </c>
      <c r="E156" s="298">
        <v>7.3</v>
      </c>
      <c r="F156" s="298">
        <v>0</v>
      </c>
      <c r="G156" s="299">
        <f>E156*F156</f>
        <v>0</v>
      </c>
      <c r="H156" s="300">
        <v>0</v>
      </c>
      <c r="I156" s="301">
        <f>E156*H156</f>
        <v>0</v>
      </c>
      <c r="J156" s="300">
        <v>0</v>
      </c>
      <c r="K156" s="301">
        <f>E156*J156</f>
        <v>0</v>
      </c>
      <c r="O156" s="293">
        <v>2</v>
      </c>
      <c r="AA156" s="262">
        <v>1</v>
      </c>
      <c r="AB156" s="262">
        <v>1</v>
      </c>
      <c r="AC156" s="262">
        <v>1</v>
      </c>
      <c r="AZ156" s="262">
        <v>1</v>
      </c>
      <c r="BA156" s="262">
        <f>IF(AZ156=1,G156,0)</f>
        <v>0</v>
      </c>
      <c r="BB156" s="262">
        <f>IF(AZ156=2,G156,0)</f>
        <v>0</v>
      </c>
      <c r="BC156" s="262">
        <f>IF(AZ156=3,G156,0)</f>
        <v>0</v>
      </c>
      <c r="BD156" s="262">
        <f>IF(AZ156=4,G156,0)</f>
        <v>0</v>
      </c>
      <c r="BE156" s="262">
        <f>IF(AZ156=5,G156,0)</f>
        <v>0</v>
      </c>
      <c r="CA156" s="293">
        <v>1</v>
      </c>
      <c r="CB156" s="293">
        <v>1</v>
      </c>
    </row>
    <row r="157" spans="1:80" x14ac:dyDescent="0.2">
      <c r="A157" s="302"/>
      <c r="B157" s="309"/>
      <c r="C157" s="310" t="s">
        <v>1434</v>
      </c>
      <c r="D157" s="311"/>
      <c r="E157" s="312">
        <v>3.3</v>
      </c>
      <c r="F157" s="313"/>
      <c r="G157" s="314"/>
      <c r="H157" s="315"/>
      <c r="I157" s="307"/>
      <c r="J157" s="316"/>
      <c r="K157" s="307"/>
      <c r="M157" s="308" t="s">
        <v>1434</v>
      </c>
      <c r="O157" s="293"/>
    </row>
    <row r="158" spans="1:80" x14ac:dyDescent="0.2">
      <c r="A158" s="302"/>
      <c r="B158" s="309"/>
      <c r="C158" s="310" t="s">
        <v>315</v>
      </c>
      <c r="D158" s="311"/>
      <c r="E158" s="312">
        <v>4</v>
      </c>
      <c r="F158" s="313"/>
      <c r="G158" s="314"/>
      <c r="H158" s="315"/>
      <c r="I158" s="307"/>
      <c r="J158" s="316"/>
      <c r="K158" s="307"/>
      <c r="M158" s="308">
        <v>4</v>
      </c>
      <c r="O158" s="293"/>
    </row>
    <row r="159" spans="1:80" x14ac:dyDescent="0.2">
      <c r="A159" s="294">
        <v>63</v>
      </c>
      <c r="B159" s="295" t="s">
        <v>357</v>
      </c>
      <c r="C159" s="296" t="s">
        <v>1435</v>
      </c>
      <c r="D159" s="297" t="s">
        <v>165</v>
      </c>
      <c r="E159" s="298">
        <v>17.399999999999999</v>
      </c>
      <c r="F159" s="298">
        <v>0</v>
      </c>
      <c r="G159" s="299">
        <f>E159*F159</f>
        <v>0</v>
      </c>
      <c r="H159" s="300">
        <v>0</v>
      </c>
      <c r="I159" s="301">
        <f>E159*H159</f>
        <v>0</v>
      </c>
      <c r="J159" s="300"/>
      <c r="K159" s="301">
        <f>E159*J159</f>
        <v>0</v>
      </c>
      <c r="O159" s="293">
        <v>2</v>
      </c>
      <c r="AA159" s="262">
        <v>12</v>
      </c>
      <c r="AB159" s="262">
        <v>0</v>
      </c>
      <c r="AC159" s="262">
        <v>156</v>
      </c>
      <c r="AZ159" s="262">
        <v>1</v>
      </c>
      <c r="BA159" s="262">
        <f>IF(AZ159=1,G159,0)</f>
        <v>0</v>
      </c>
      <c r="BB159" s="262">
        <f>IF(AZ159=2,G159,0)</f>
        <v>0</v>
      </c>
      <c r="BC159" s="262">
        <f>IF(AZ159=3,G159,0)</f>
        <v>0</v>
      </c>
      <c r="BD159" s="262">
        <f>IF(AZ159=4,G159,0)</f>
        <v>0</v>
      </c>
      <c r="BE159" s="262">
        <f>IF(AZ159=5,G159,0)</f>
        <v>0</v>
      </c>
      <c r="CA159" s="293">
        <v>12</v>
      </c>
      <c r="CB159" s="293">
        <v>0</v>
      </c>
    </row>
    <row r="160" spans="1:80" x14ac:dyDescent="0.2">
      <c r="A160" s="302"/>
      <c r="B160" s="309"/>
      <c r="C160" s="310" t="s">
        <v>1433</v>
      </c>
      <c r="D160" s="311"/>
      <c r="E160" s="312">
        <v>13.4</v>
      </c>
      <c r="F160" s="313"/>
      <c r="G160" s="314"/>
      <c r="H160" s="315"/>
      <c r="I160" s="307"/>
      <c r="J160" s="316"/>
      <c r="K160" s="307"/>
      <c r="M160" s="308" t="s">
        <v>1433</v>
      </c>
      <c r="O160" s="293"/>
    </row>
    <row r="161" spans="1:80" x14ac:dyDescent="0.2">
      <c r="A161" s="302"/>
      <c r="B161" s="309"/>
      <c r="C161" s="310" t="s">
        <v>315</v>
      </c>
      <c r="D161" s="311"/>
      <c r="E161" s="312">
        <v>4</v>
      </c>
      <c r="F161" s="313"/>
      <c r="G161" s="314"/>
      <c r="H161" s="315"/>
      <c r="I161" s="307"/>
      <c r="J161" s="316"/>
      <c r="K161" s="307"/>
      <c r="M161" s="308">
        <v>4</v>
      </c>
      <c r="O161" s="293"/>
    </row>
    <row r="162" spans="1:80" x14ac:dyDescent="0.2">
      <c r="A162" s="294">
        <v>64</v>
      </c>
      <c r="B162" s="295" t="s">
        <v>1436</v>
      </c>
      <c r="C162" s="296" t="s">
        <v>1437</v>
      </c>
      <c r="D162" s="297" t="s">
        <v>200</v>
      </c>
      <c r="E162" s="298">
        <v>0.19489999999999999</v>
      </c>
      <c r="F162" s="298">
        <v>0</v>
      </c>
      <c r="G162" s="299">
        <f>E162*F162</f>
        <v>0</v>
      </c>
      <c r="H162" s="300">
        <v>1</v>
      </c>
      <c r="I162" s="301">
        <f>E162*H162</f>
        <v>0.19489999999999999</v>
      </c>
      <c r="J162" s="300"/>
      <c r="K162" s="301">
        <f>E162*J162</f>
        <v>0</v>
      </c>
      <c r="O162" s="293">
        <v>2</v>
      </c>
      <c r="AA162" s="262">
        <v>3</v>
      </c>
      <c r="AB162" s="262">
        <v>1</v>
      </c>
      <c r="AC162" s="262">
        <v>13482710</v>
      </c>
      <c r="AZ162" s="262">
        <v>1</v>
      </c>
      <c r="BA162" s="262">
        <f>IF(AZ162=1,G162,0)</f>
        <v>0</v>
      </c>
      <c r="BB162" s="262">
        <f>IF(AZ162=2,G162,0)</f>
        <v>0</v>
      </c>
      <c r="BC162" s="262">
        <f>IF(AZ162=3,G162,0)</f>
        <v>0</v>
      </c>
      <c r="BD162" s="262">
        <f>IF(AZ162=4,G162,0)</f>
        <v>0</v>
      </c>
      <c r="BE162" s="262">
        <f>IF(AZ162=5,G162,0)</f>
        <v>0</v>
      </c>
      <c r="CA162" s="293">
        <v>3</v>
      </c>
      <c r="CB162" s="293">
        <v>1</v>
      </c>
    </row>
    <row r="163" spans="1:80" x14ac:dyDescent="0.2">
      <c r="A163" s="302"/>
      <c r="B163" s="309"/>
      <c r="C163" s="310" t="s">
        <v>1438</v>
      </c>
      <c r="D163" s="311"/>
      <c r="E163" s="312">
        <v>0.19489999999999999</v>
      </c>
      <c r="F163" s="313"/>
      <c r="G163" s="314"/>
      <c r="H163" s="315"/>
      <c r="I163" s="307"/>
      <c r="J163" s="316"/>
      <c r="K163" s="307"/>
      <c r="M163" s="308" t="s">
        <v>1438</v>
      </c>
      <c r="O163" s="293"/>
    </row>
    <row r="164" spans="1:80" x14ac:dyDescent="0.2">
      <c r="A164" s="317"/>
      <c r="B164" s="318" t="s">
        <v>101</v>
      </c>
      <c r="C164" s="319" t="s">
        <v>317</v>
      </c>
      <c r="D164" s="320"/>
      <c r="E164" s="321"/>
      <c r="F164" s="322"/>
      <c r="G164" s="323">
        <f>SUM(G124:G163)</f>
        <v>0</v>
      </c>
      <c r="H164" s="324"/>
      <c r="I164" s="325">
        <f>SUM(I124:I163)</f>
        <v>31.599274369</v>
      </c>
      <c r="J164" s="324"/>
      <c r="K164" s="325">
        <f>SUM(K124:K163)</f>
        <v>0</v>
      </c>
      <c r="O164" s="293">
        <v>4</v>
      </c>
      <c r="BA164" s="326">
        <f>SUM(BA124:BA163)</f>
        <v>0</v>
      </c>
      <c r="BB164" s="326">
        <f>SUM(BB124:BB163)</f>
        <v>0</v>
      </c>
      <c r="BC164" s="326">
        <f>SUM(BC124:BC163)</f>
        <v>0</v>
      </c>
      <c r="BD164" s="326">
        <f>SUM(BD124:BD163)</f>
        <v>0</v>
      </c>
      <c r="BE164" s="326">
        <f>SUM(BE124:BE163)</f>
        <v>0</v>
      </c>
    </row>
    <row r="165" spans="1:80" x14ac:dyDescent="0.2">
      <c r="A165" s="283" t="s">
        <v>97</v>
      </c>
      <c r="B165" s="284" t="s">
        <v>360</v>
      </c>
      <c r="C165" s="285" t="s">
        <v>361</v>
      </c>
      <c r="D165" s="286"/>
      <c r="E165" s="287"/>
      <c r="F165" s="287"/>
      <c r="G165" s="288"/>
      <c r="H165" s="289"/>
      <c r="I165" s="290"/>
      <c r="J165" s="291"/>
      <c r="K165" s="292"/>
      <c r="O165" s="293">
        <v>1</v>
      </c>
    </row>
    <row r="166" spans="1:80" ht="22.5" x14ac:dyDescent="0.2">
      <c r="A166" s="294">
        <v>65</v>
      </c>
      <c r="B166" s="295" t="s">
        <v>1148</v>
      </c>
      <c r="C166" s="296" t="s">
        <v>1149</v>
      </c>
      <c r="D166" s="297" t="s">
        <v>165</v>
      </c>
      <c r="E166" s="298">
        <v>80.17</v>
      </c>
      <c r="F166" s="298">
        <v>0</v>
      </c>
      <c r="G166" s="299">
        <f>E166*F166</f>
        <v>0</v>
      </c>
      <c r="H166" s="300">
        <v>0.378</v>
      </c>
      <c r="I166" s="301">
        <f>E166*H166</f>
        <v>30.304259999999999</v>
      </c>
      <c r="J166" s="300">
        <v>0</v>
      </c>
      <c r="K166" s="301">
        <f>E166*J166</f>
        <v>0</v>
      </c>
      <c r="O166" s="293">
        <v>2</v>
      </c>
      <c r="AA166" s="262">
        <v>1</v>
      </c>
      <c r="AB166" s="262">
        <v>1</v>
      </c>
      <c r="AC166" s="262">
        <v>1</v>
      </c>
      <c r="AZ166" s="262">
        <v>1</v>
      </c>
      <c r="BA166" s="262">
        <f>IF(AZ166=1,G166,0)</f>
        <v>0</v>
      </c>
      <c r="BB166" s="262">
        <f>IF(AZ166=2,G166,0)</f>
        <v>0</v>
      </c>
      <c r="BC166" s="262">
        <f>IF(AZ166=3,G166,0)</f>
        <v>0</v>
      </c>
      <c r="BD166" s="262">
        <f>IF(AZ166=4,G166,0)</f>
        <v>0</v>
      </c>
      <c r="BE166" s="262">
        <f>IF(AZ166=5,G166,0)</f>
        <v>0</v>
      </c>
      <c r="CA166" s="293">
        <v>1</v>
      </c>
      <c r="CB166" s="293">
        <v>1</v>
      </c>
    </row>
    <row r="167" spans="1:80" x14ac:dyDescent="0.2">
      <c r="A167" s="302"/>
      <c r="B167" s="309"/>
      <c r="C167" s="310" t="s">
        <v>1361</v>
      </c>
      <c r="D167" s="311"/>
      <c r="E167" s="312">
        <v>11.34</v>
      </c>
      <c r="F167" s="313"/>
      <c r="G167" s="314"/>
      <c r="H167" s="315"/>
      <c r="I167" s="307"/>
      <c r="J167" s="316"/>
      <c r="K167" s="307"/>
      <c r="M167" s="308" t="s">
        <v>1361</v>
      </c>
      <c r="O167" s="293"/>
    </row>
    <row r="168" spans="1:80" x14ac:dyDescent="0.2">
      <c r="A168" s="302"/>
      <c r="B168" s="309"/>
      <c r="C168" s="310" t="s">
        <v>1362</v>
      </c>
      <c r="D168" s="311"/>
      <c r="E168" s="312">
        <v>68.83</v>
      </c>
      <c r="F168" s="313"/>
      <c r="G168" s="314"/>
      <c r="H168" s="315"/>
      <c r="I168" s="307"/>
      <c r="J168" s="316"/>
      <c r="K168" s="307"/>
      <c r="M168" s="308" t="s">
        <v>1362</v>
      </c>
      <c r="O168" s="293"/>
    </row>
    <row r="169" spans="1:80" ht="22.5" x14ac:dyDescent="0.2">
      <c r="A169" s="294">
        <v>66</v>
      </c>
      <c r="B169" s="295" t="s">
        <v>1439</v>
      </c>
      <c r="C169" s="296" t="s">
        <v>1440</v>
      </c>
      <c r="D169" s="297" t="s">
        <v>165</v>
      </c>
      <c r="E169" s="298">
        <v>68.83</v>
      </c>
      <c r="F169" s="298">
        <v>0</v>
      </c>
      <c r="G169" s="299">
        <f>E169*F169</f>
        <v>0</v>
      </c>
      <c r="H169" s="300">
        <v>0.54</v>
      </c>
      <c r="I169" s="301">
        <f>E169*H169</f>
        <v>37.168199999999999</v>
      </c>
      <c r="J169" s="300">
        <v>0</v>
      </c>
      <c r="K169" s="301">
        <f>E169*J169</f>
        <v>0</v>
      </c>
      <c r="O169" s="293">
        <v>2</v>
      </c>
      <c r="AA169" s="262">
        <v>1</v>
      </c>
      <c r="AB169" s="262">
        <v>1</v>
      </c>
      <c r="AC169" s="262">
        <v>1</v>
      </c>
      <c r="AZ169" s="262">
        <v>1</v>
      </c>
      <c r="BA169" s="262">
        <f>IF(AZ169=1,G169,0)</f>
        <v>0</v>
      </c>
      <c r="BB169" s="262">
        <f>IF(AZ169=2,G169,0)</f>
        <v>0</v>
      </c>
      <c r="BC169" s="262">
        <f>IF(AZ169=3,G169,0)</f>
        <v>0</v>
      </c>
      <c r="BD169" s="262">
        <f>IF(AZ169=4,G169,0)</f>
        <v>0</v>
      </c>
      <c r="BE169" s="262">
        <f>IF(AZ169=5,G169,0)</f>
        <v>0</v>
      </c>
      <c r="CA169" s="293">
        <v>1</v>
      </c>
      <c r="CB169" s="293">
        <v>1</v>
      </c>
    </row>
    <row r="170" spans="1:80" x14ac:dyDescent="0.2">
      <c r="A170" s="317"/>
      <c r="B170" s="318" t="s">
        <v>101</v>
      </c>
      <c r="C170" s="319" t="s">
        <v>362</v>
      </c>
      <c r="D170" s="320"/>
      <c r="E170" s="321"/>
      <c r="F170" s="322"/>
      <c r="G170" s="323">
        <f>SUM(G165:G169)</f>
        <v>0</v>
      </c>
      <c r="H170" s="324"/>
      <c r="I170" s="325">
        <f>SUM(I165:I169)</f>
        <v>67.472459999999998</v>
      </c>
      <c r="J170" s="324"/>
      <c r="K170" s="325">
        <f>SUM(K165:K169)</f>
        <v>0</v>
      </c>
      <c r="O170" s="293">
        <v>4</v>
      </c>
      <c r="BA170" s="326">
        <f>SUM(BA165:BA169)</f>
        <v>0</v>
      </c>
      <c r="BB170" s="326">
        <f>SUM(BB165:BB169)</f>
        <v>0</v>
      </c>
      <c r="BC170" s="326">
        <f>SUM(BC165:BC169)</f>
        <v>0</v>
      </c>
      <c r="BD170" s="326">
        <f>SUM(BD165:BD169)</f>
        <v>0</v>
      </c>
      <c r="BE170" s="326">
        <f>SUM(BE165:BE169)</f>
        <v>0</v>
      </c>
    </row>
    <row r="171" spans="1:80" x14ac:dyDescent="0.2">
      <c r="A171" s="283" t="s">
        <v>97</v>
      </c>
      <c r="B171" s="284" t="s">
        <v>373</v>
      </c>
      <c r="C171" s="285" t="s">
        <v>374</v>
      </c>
      <c r="D171" s="286"/>
      <c r="E171" s="287"/>
      <c r="F171" s="287"/>
      <c r="G171" s="288"/>
      <c r="H171" s="289"/>
      <c r="I171" s="290"/>
      <c r="J171" s="291"/>
      <c r="K171" s="292"/>
      <c r="O171" s="293">
        <v>1</v>
      </c>
    </row>
    <row r="172" spans="1:80" ht="22.5" x14ac:dyDescent="0.2">
      <c r="A172" s="294">
        <v>67</v>
      </c>
      <c r="B172" s="295" t="s">
        <v>376</v>
      </c>
      <c r="C172" s="296" t="s">
        <v>377</v>
      </c>
      <c r="D172" s="297" t="s">
        <v>165</v>
      </c>
      <c r="E172" s="298">
        <v>9.5</v>
      </c>
      <c r="F172" s="298">
        <v>0</v>
      </c>
      <c r="G172" s="299">
        <f>E172*F172</f>
        <v>0</v>
      </c>
      <c r="H172" s="300">
        <v>2.2329999999999999E-2</v>
      </c>
      <c r="I172" s="301">
        <f>E172*H172</f>
        <v>0.21213499999999999</v>
      </c>
      <c r="J172" s="300">
        <v>0</v>
      </c>
      <c r="K172" s="301">
        <f>E172*J172</f>
        <v>0</v>
      </c>
      <c r="O172" s="293">
        <v>2</v>
      </c>
      <c r="AA172" s="262">
        <v>1</v>
      </c>
      <c r="AB172" s="262">
        <v>1</v>
      </c>
      <c r="AC172" s="262">
        <v>1</v>
      </c>
      <c r="AZ172" s="262">
        <v>1</v>
      </c>
      <c r="BA172" s="262">
        <f>IF(AZ172=1,G172,0)</f>
        <v>0</v>
      </c>
      <c r="BB172" s="262">
        <f>IF(AZ172=2,G172,0)</f>
        <v>0</v>
      </c>
      <c r="BC172" s="262">
        <f>IF(AZ172=3,G172,0)</f>
        <v>0</v>
      </c>
      <c r="BD172" s="262">
        <f>IF(AZ172=4,G172,0)</f>
        <v>0</v>
      </c>
      <c r="BE172" s="262">
        <f>IF(AZ172=5,G172,0)</f>
        <v>0</v>
      </c>
      <c r="CA172" s="293">
        <v>1</v>
      </c>
      <c r="CB172" s="293">
        <v>1</v>
      </c>
    </row>
    <row r="173" spans="1:80" ht="22.5" x14ac:dyDescent="0.2">
      <c r="A173" s="294">
        <v>68</v>
      </c>
      <c r="B173" s="295" t="s">
        <v>379</v>
      </c>
      <c r="C173" s="296" t="s">
        <v>380</v>
      </c>
      <c r="D173" s="297" t="s">
        <v>165</v>
      </c>
      <c r="E173" s="298">
        <v>288.46899999999999</v>
      </c>
      <c r="F173" s="298">
        <v>0</v>
      </c>
      <c r="G173" s="299">
        <f>E173*F173</f>
        <v>0</v>
      </c>
      <c r="H173" s="300">
        <v>2.1000000000000001E-2</v>
      </c>
      <c r="I173" s="301">
        <f>E173*H173</f>
        <v>6.057849</v>
      </c>
      <c r="J173" s="300">
        <v>0</v>
      </c>
      <c r="K173" s="301">
        <f>E173*J173</f>
        <v>0</v>
      </c>
      <c r="O173" s="293">
        <v>2</v>
      </c>
      <c r="AA173" s="262">
        <v>1</v>
      </c>
      <c r="AB173" s="262">
        <v>1</v>
      </c>
      <c r="AC173" s="262">
        <v>1</v>
      </c>
      <c r="AZ173" s="262">
        <v>1</v>
      </c>
      <c r="BA173" s="262">
        <f>IF(AZ173=1,G173,0)</f>
        <v>0</v>
      </c>
      <c r="BB173" s="262">
        <f>IF(AZ173=2,G173,0)</f>
        <v>0</v>
      </c>
      <c r="BC173" s="262">
        <f>IF(AZ173=3,G173,0)</f>
        <v>0</v>
      </c>
      <c r="BD173" s="262">
        <f>IF(AZ173=4,G173,0)</f>
        <v>0</v>
      </c>
      <c r="BE173" s="262">
        <f>IF(AZ173=5,G173,0)</f>
        <v>0</v>
      </c>
      <c r="CA173" s="293">
        <v>1</v>
      </c>
      <c r="CB173" s="293">
        <v>1</v>
      </c>
    </row>
    <row r="174" spans="1:80" x14ac:dyDescent="0.2">
      <c r="A174" s="302"/>
      <c r="B174" s="309"/>
      <c r="C174" s="310" t="s">
        <v>1441</v>
      </c>
      <c r="D174" s="311"/>
      <c r="E174" s="312">
        <v>65.701999999999998</v>
      </c>
      <c r="F174" s="313"/>
      <c r="G174" s="314"/>
      <c r="H174" s="315"/>
      <c r="I174" s="307"/>
      <c r="J174" s="316"/>
      <c r="K174" s="307"/>
      <c r="M174" s="308" t="s">
        <v>1441</v>
      </c>
      <c r="O174" s="293"/>
    </row>
    <row r="175" spans="1:80" x14ac:dyDescent="0.2">
      <c r="A175" s="302"/>
      <c r="B175" s="309"/>
      <c r="C175" s="310" t="s">
        <v>1442</v>
      </c>
      <c r="D175" s="311"/>
      <c r="E175" s="312">
        <v>38.106999999999999</v>
      </c>
      <c r="F175" s="313"/>
      <c r="G175" s="314"/>
      <c r="H175" s="315"/>
      <c r="I175" s="307"/>
      <c r="J175" s="316"/>
      <c r="K175" s="307"/>
      <c r="M175" s="308" t="s">
        <v>1442</v>
      </c>
      <c r="O175" s="293"/>
    </row>
    <row r="176" spans="1:80" x14ac:dyDescent="0.2">
      <c r="A176" s="302"/>
      <c r="B176" s="309"/>
      <c r="C176" s="310" t="s">
        <v>1443</v>
      </c>
      <c r="D176" s="311"/>
      <c r="E176" s="312">
        <v>47.674799999999998</v>
      </c>
      <c r="F176" s="313"/>
      <c r="G176" s="314"/>
      <c r="H176" s="315"/>
      <c r="I176" s="307"/>
      <c r="J176" s="316"/>
      <c r="K176" s="307"/>
      <c r="M176" s="308" t="s">
        <v>1443</v>
      </c>
      <c r="O176" s="293"/>
    </row>
    <row r="177" spans="1:80" x14ac:dyDescent="0.2">
      <c r="A177" s="302"/>
      <c r="B177" s="309"/>
      <c r="C177" s="310" t="s">
        <v>1444</v>
      </c>
      <c r="D177" s="311"/>
      <c r="E177" s="312">
        <v>161.74600000000001</v>
      </c>
      <c r="F177" s="313"/>
      <c r="G177" s="314"/>
      <c r="H177" s="315"/>
      <c r="I177" s="307"/>
      <c r="J177" s="316"/>
      <c r="K177" s="307"/>
      <c r="M177" s="308" t="s">
        <v>1444</v>
      </c>
      <c r="O177" s="293"/>
    </row>
    <row r="178" spans="1:80" x14ac:dyDescent="0.2">
      <c r="A178" s="302"/>
      <c r="B178" s="309"/>
      <c r="C178" s="310" t="s">
        <v>1445</v>
      </c>
      <c r="D178" s="311"/>
      <c r="E178" s="312">
        <v>37.44</v>
      </c>
      <c r="F178" s="313"/>
      <c r="G178" s="314"/>
      <c r="H178" s="315"/>
      <c r="I178" s="307"/>
      <c r="J178" s="316"/>
      <c r="K178" s="307"/>
      <c r="M178" s="308" t="s">
        <v>1445</v>
      </c>
      <c r="O178" s="293"/>
    </row>
    <row r="179" spans="1:80" x14ac:dyDescent="0.2">
      <c r="A179" s="302"/>
      <c r="B179" s="309"/>
      <c r="C179" s="310" t="s">
        <v>1446</v>
      </c>
      <c r="D179" s="311"/>
      <c r="E179" s="312">
        <v>-33.073</v>
      </c>
      <c r="F179" s="313"/>
      <c r="G179" s="314"/>
      <c r="H179" s="315"/>
      <c r="I179" s="307"/>
      <c r="J179" s="316"/>
      <c r="K179" s="307"/>
      <c r="M179" s="308" t="s">
        <v>1446</v>
      </c>
      <c r="O179" s="293"/>
    </row>
    <row r="180" spans="1:80" ht="22.5" x14ac:dyDescent="0.2">
      <c r="A180" s="302"/>
      <c r="B180" s="309"/>
      <c r="C180" s="310" t="s">
        <v>1447</v>
      </c>
      <c r="D180" s="311"/>
      <c r="E180" s="312">
        <v>8.0321999999999996</v>
      </c>
      <c r="F180" s="313"/>
      <c r="G180" s="314"/>
      <c r="H180" s="315"/>
      <c r="I180" s="307"/>
      <c r="J180" s="316"/>
      <c r="K180" s="307"/>
      <c r="M180" s="308" t="s">
        <v>1447</v>
      </c>
      <c r="O180" s="293"/>
    </row>
    <row r="181" spans="1:80" x14ac:dyDescent="0.2">
      <c r="A181" s="302"/>
      <c r="B181" s="309"/>
      <c r="C181" s="310" t="s">
        <v>1448</v>
      </c>
      <c r="D181" s="311"/>
      <c r="E181" s="312">
        <v>-37.159999999999997</v>
      </c>
      <c r="F181" s="313"/>
      <c r="G181" s="314"/>
      <c r="H181" s="315"/>
      <c r="I181" s="307"/>
      <c r="J181" s="316"/>
      <c r="K181" s="307"/>
      <c r="M181" s="308" t="s">
        <v>1448</v>
      </c>
      <c r="O181" s="293"/>
    </row>
    <row r="182" spans="1:80" ht="22.5" x14ac:dyDescent="0.2">
      <c r="A182" s="294">
        <v>69</v>
      </c>
      <c r="B182" s="295" t="s">
        <v>405</v>
      </c>
      <c r="C182" s="296" t="s">
        <v>406</v>
      </c>
      <c r="D182" s="297" t="s">
        <v>165</v>
      </c>
      <c r="E182" s="298">
        <v>14.606999999999999</v>
      </c>
      <c r="F182" s="298">
        <v>0</v>
      </c>
      <c r="G182" s="299">
        <f>E182*F182</f>
        <v>0</v>
      </c>
      <c r="H182" s="300">
        <v>3.6700000000000001E-3</v>
      </c>
      <c r="I182" s="301">
        <f>E182*H182</f>
        <v>5.360769E-2</v>
      </c>
      <c r="J182" s="300">
        <v>0</v>
      </c>
      <c r="K182" s="301">
        <f>E182*J182</f>
        <v>0</v>
      </c>
      <c r="O182" s="293">
        <v>2</v>
      </c>
      <c r="AA182" s="262">
        <v>1</v>
      </c>
      <c r="AB182" s="262">
        <v>1</v>
      </c>
      <c r="AC182" s="262">
        <v>1</v>
      </c>
      <c r="AZ182" s="262">
        <v>1</v>
      </c>
      <c r="BA182" s="262">
        <f>IF(AZ182=1,G182,0)</f>
        <v>0</v>
      </c>
      <c r="BB182" s="262">
        <f>IF(AZ182=2,G182,0)</f>
        <v>0</v>
      </c>
      <c r="BC182" s="262">
        <f>IF(AZ182=3,G182,0)</f>
        <v>0</v>
      </c>
      <c r="BD182" s="262">
        <f>IF(AZ182=4,G182,0)</f>
        <v>0</v>
      </c>
      <c r="BE182" s="262">
        <f>IF(AZ182=5,G182,0)</f>
        <v>0</v>
      </c>
      <c r="CA182" s="293">
        <v>1</v>
      </c>
      <c r="CB182" s="293">
        <v>1</v>
      </c>
    </row>
    <row r="183" spans="1:80" x14ac:dyDescent="0.2">
      <c r="A183" s="302"/>
      <c r="B183" s="309"/>
      <c r="C183" s="310" t="s">
        <v>1449</v>
      </c>
      <c r="D183" s="311"/>
      <c r="E183" s="312">
        <v>14.606999999999999</v>
      </c>
      <c r="F183" s="313"/>
      <c r="G183" s="314"/>
      <c r="H183" s="315"/>
      <c r="I183" s="307"/>
      <c r="J183" s="316"/>
      <c r="K183" s="307"/>
      <c r="M183" s="308" t="s">
        <v>1449</v>
      </c>
      <c r="O183" s="293"/>
    </row>
    <row r="184" spans="1:80" x14ac:dyDescent="0.2">
      <c r="A184" s="317"/>
      <c r="B184" s="318" t="s">
        <v>101</v>
      </c>
      <c r="C184" s="319" t="s">
        <v>375</v>
      </c>
      <c r="D184" s="320"/>
      <c r="E184" s="321"/>
      <c r="F184" s="322"/>
      <c r="G184" s="323">
        <f>SUM(G171:G183)</f>
        <v>0</v>
      </c>
      <c r="H184" s="324"/>
      <c r="I184" s="325">
        <f>SUM(I171:I183)</f>
        <v>6.3235916899999998</v>
      </c>
      <c r="J184" s="324"/>
      <c r="K184" s="325">
        <f>SUM(K171:K183)</f>
        <v>0</v>
      </c>
      <c r="O184" s="293">
        <v>4</v>
      </c>
      <c r="BA184" s="326">
        <f>SUM(BA171:BA183)</f>
        <v>0</v>
      </c>
      <c r="BB184" s="326">
        <f>SUM(BB171:BB183)</f>
        <v>0</v>
      </c>
      <c r="BC184" s="326">
        <f>SUM(BC171:BC183)</f>
        <v>0</v>
      </c>
      <c r="BD184" s="326">
        <f>SUM(BD171:BD183)</f>
        <v>0</v>
      </c>
      <c r="BE184" s="326">
        <f>SUM(BE171:BE183)</f>
        <v>0</v>
      </c>
    </row>
    <row r="185" spans="1:80" x14ac:dyDescent="0.2">
      <c r="A185" s="283" t="s">
        <v>97</v>
      </c>
      <c r="B185" s="284" t="s">
        <v>415</v>
      </c>
      <c r="C185" s="285" t="s">
        <v>416</v>
      </c>
      <c r="D185" s="286"/>
      <c r="E185" s="287"/>
      <c r="F185" s="287"/>
      <c r="G185" s="288"/>
      <c r="H185" s="289"/>
      <c r="I185" s="290"/>
      <c r="J185" s="291"/>
      <c r="K185" s="292"/>
      <c r="O185" s="293">
        <v>1</v>
      </c>
    </row>
    <row r="186" spans="1:80" ht="22.5" x14ac:dyDescent="0.2">
      <c r="A186" s="294">
        <v>70</v>
      </c>
      <c r="B186" s="295" t="s">
        <v>418</v>
      </c>
      <c r="C186" s="296" t="s">
        <v>419</v>
      </c>
      <c r="D186" s="297" t="s">
        <v>165</v>
      </c>
      <c r="E186" s="298">
        <v>73.682000000000002</v>
      </c>
      <c r="F186" s="298">
        <v>0</v>
      </c>
      <c r="G186" s="299">
        <f>E186*F186</f>
        <v>0</v>
      </c>
      <c r="H186" s="300">
        <v>3.47E-3</v>
      </c>
      <c r="I186" s="301">
        <f>E186*H186</f>
        <v>0.25567654000000001</v>
      </c>
      <c r="J186" s="300">
        <v>0</v>
      </c>
      <c r="K186" s="301">
        <f>E186*J186</f>
        <v>0</v>
      </c>
      <c r="O186" s="293">
        <v>2</v>
      </c>
      <c r="AA186" s="262">
        <v>1</v>
      </c>
      <c r="AB186" s="262">
        <v>1</v>
      </c>
      <c r="AC186" s="262">
        <v>1</v>
      </c>
      <c r="AZ186" s="262">
        <v>1</v>
      </c>
      <c r="BA186" s="262">
        <f>IF(AZ186=1,G186,0)</f>
        <v>0</v>
      </c>
      <c r="BB186" s="262">
        <f>IF(AZ186=2,G186,0)</f>
        <v>0</v>
      </c>
      <c r="BC186" s="262">
        <f>IF(AZ186=3,G186,0)</f>
        <v>0</v>
      </c>
      <c r="BD186" s="262">
        <f>IF(AZ186=4,G186,0)</f>
        <v>0</v>
      </c>
      <c r="BE186" s="262">
        <f>IF(AZ186=5,G186,0)</f>
        <v>0</v>
      </c>
      <c r="CA186" s="293">
        <v>1</v>
      </c>
      <c r="CB186" s="293">
        <v>1</v>
      </c>
    </row>
    <row r="187" spans="1:80" x14ac:dyDescent="0.2">
      <c r="A187" s="302"/>
      <c r="B187" s="309"/>
      <c r="C187" s="310" t="s">
        <v>1450</v>
      </c>
      <c r="D187" s="311"/>
      <c r="E187" s="312">
        <v>43.607999999999997</v>
      </c>
      <c r="F187" s="313"/>
      <c r="G187" s="314"/>
      <c r="H187" s="315"/>
      <c r="I187" s="307"/>
      <c r="J187" s="316"/>
      <c r="K187" s="307"/>
      <c r="M187" s="308" t="s">
        <v>1450</v>
      </c>
      <c r="O187" s="293"/>
    </row>
    <row r="188" spans="1:80" x14ac:dyDescent="0.2">
      <c r="A188" s="302"/>
      <c r="B188" s="309"/>
      <c r="C188" s="310" t="s">
        <v>1451</v>
      </c>
      <c r="D188" s="311"/>
      <c r="E188" s="312">
        <v>30.565999999999999</v>
      </c>
      <c r="F188" s="313"/>
      <c r="G188" s="314"/>
      <c r="H188" s="315"/>
      <c r="I188" s="307"/>
      <c r="J188" s="316"/>
      <c r="K188" s="307"/>
      <c r="M188" s="308" t="s">
        <v>1451</v>
      </c>
      <c r="O188" s="293"/>
    </row>
    <row r="189" spans="1:80" x14ac:dyDescent="0.2">
      <c r="A189" s="302"/>
      <c r="B189" s="309"/>
      <c r="C189" s="310" t="s">
        <v>1452</v>
      </c>
      <c r="D189" s="311"/>
      <c r="E189" s="312">
        <v>-1.08</v>
      </c>
      <c r="F189" s="313"/>
      <c r="G189" s="314"/>
      <c r="H189" s="315"/>
      <c r="I189" s="307"/>
      <c r="J189" s="316"/>
      <c r="K189" s="307"/>
      <c r="M189" s="308" t="s">
        <v>1452</v>
      </c>
      <c r="O189" s="293"/>
    </row>
    <row r="190" spans="1:80" x14ac:dyDescent="0.2">
      <c r="A190" s="302"/>
      <c r="B190" s="309"/>
      <c r="C190" s="310" t="s">
        <v>1453</v>
      </c>
      <c r="D190" s="311"/>
      <c r="E190" s="312">
        <v>0.58799999999999997</v>
      </c>
      <c r="F190" s="313"/>
      <c r="G190" s="314"/>
      <c r="H190" s="315"/>
      <c r="I190" s="307"/>
      <c r="J190" s="316"/>
      <c r="K190" s="307"/>
      <c r="M190" s="308" t="s">
        <v>1453</v>
      </c>
      <c r="O190" s="293"/>
    </row>
    <row r="191" spans="1:80" x14ac:dyDescent="0.2">
      <c r="A191" s="294">
        <v>71</v>
      </c>
      <c r="B191" s="295" t="s">
        <v>432</v>
      </c>
      <c r="C191" s="296" t="s">
        <v>433</v>
      </c>
      <c r="D191" s="297" t="s">
        <v>165</v>
      </c>
      <c r="E191" s="298">
        <v>73.682000000000002</v>
      </c>
      <c r="F191" s="298">
        <v>0</v>
      </c>
      <c r="G191" s="299">
        <f>E191*F191</f>
        <v>0</v>
      </c>
      <c r="H191" s="300">
        <v>1.9000000000000001E-4</v>
      </c>
      <c r="I191" s="301">
        <f>E191*H191</f>
        <v>1.3999580000000001E-2</v>
      </c>
      <c r="J191" s="300">
        <v>0</v>
      </c>
      <c r="K191" s="301">
        <f>E191*J191</f>
        <v>0</v>
      </c>
      <c r="O191" s="293">
        <v>2</v>
      </c>
      <c r="AA191" s="262">
        <v>1</v>
      </c>
      <c r="AB191" s="262">
        <v>1</v>
      </c>
      <c r="AC191" s="262">
        <v>1</v>
      </c>
      <c r="AZ191" s="262">
        <v>1</v>
      </c>
      <c r="BA191" s="262">
        <f>IF(AZ191=1,G191,0)</f>
        <v>0</v>
      </c>
      <c r="BB191" s="262">
        <f>IF(AZ191=2,G191,0)</f>
        <v>0</v>
      </c>
      <c r="BC191" s="262">
        <f>IF(AZ191=3,G191,0)</f>
        <v>0</v>
      </c>
      <c r="BD191" s="262">
        <f>IF(AZ191=4,G191,0)</f>
        <v>0</v>
      </c>
      <c r="BE191" s="262">
        <f>IF(AZ191=5,G191,0)</f>
        <v>0</v>
      </c>
      <c r="CA191" s="293">
        <v>1</v>
      </c>
      <c r="CB191" s="293">
        <v>1</v>
      </c>
    </row>
    <row r="192" spans="1:80" ht="22.5" x14ac:dyDescent="0.2">
      <c r="A192" s="294">
        <v>72</v>
      </c>
      <c r="B192" s="295" t="s">
        <v>434</v>
      </c>
      <c r="C192" s="296" t="s">
        <v>435</v>
      </c>
      <c r="D192" s="297" t="s">
        <v>165</v>
      </c>
      <c r="E192" s="298">
        <v>70.879000000000005</v>
      </c>
      <c r="F192" s="298">
        <v>0</v>
      </c>
      <c r="G192" s="299">
        <f>E192*F192</f>
        <v>0</v>
      </c>
      <c r="H192" s="300">
        <v>1.418E-2</v>
      </c>
      <c r="I192" s="301">
        <f>E192*H192</f>
        <v>1.00506422</v>
      </c>
      <c r="J192" s="300">
        <v>0</v>
      </c>
      <c r="K192" s="301">
        <f>E192*J192</f>
        <v>0</v>
      </c>
      <c r="O192" s="293">
        <v>2</v>
      </c>
      <c r="AA192" s="262">
        <v>1</v>
      </c>
      <c r="AB192" s="262">
        <v>1</v>
      </c>
      <c r="AC192" s="262">
        <v>1</v>
      </c>
      <c r="AZ192" s="262">
        <v>1</v>
      </c>
      <c r="BA192" s="262">
        <f>IF(AZ192=1,G192,0)</f>
        <v>0</v>
      </c>
      <c r="BB192" s="262">
        <f>IF(AZ192=2,G192,0)</f>
        <v>0</v>
      </c>
      <c r="BC192" s="262">
        <f>IF(AZ192=3,G192,0)</f>
        <v>0</v>
      </c>
      <c r="BD192" s="262">
        <f>IF(AZ192=4,G192,0)</f>
        <v>0</v>
      </c>
      <c r="BE192" s="262">
        <f>IF(AZ192=5,G192,0)</f>
        <v>0</v>
      </c>
      <c r="CA192" s="293">
        <v>1</v>
      </c>
      <c r="CB192" s="293">
        <v>1</v>
      </c>
    </row>
    <row r="193" spans="1:80" x14ac:dyDescent="0.2">
      <c r="A193" s="302"/>
      <c r="B193" s="309"/>
      <c r="C193" s="310" t="s">
        <v>1454</v>
      </c>
      <c r="D193" s="311"/>
      <c r="E193" s="312">
        <v>41.790999999999997</v>
      </c>
      <c r="F193" s="313"/>
      <c r="G193" s="314"/>
      <c r="H193" s="315"/>
      <c r="I193" s="307"/>
      <c r="J193" s="316"/>
      <c r="K193" s="307"/>
      <c r="M193" s="308" t="s">
        <v>1454</v>
      </c>
      <c r="O193" s="293"/>
    </row>
    <row r="194" spans="1:80" x14ac:dyDescent="0.2">
      <c r="A194" s="302"/>
      <c r="B194" s="309"/>
      <c r="C194" s="310" t="s">
        <v>1455</v>
      </c>
      <c r="D194" s="311"/>
      <c r="E194" s="312">
        <v>29.58</v>
      </c>
      <c r="F194" s="313"/>
      <c r="G194" s="314"/>
      <c r="H194" s="315"/>
      <c r="I194" s="307"/>
      <c r="J194" s="316"/>
      <c r="K194" s="307"/>
      <c r="M194" s="308" t="s">
        <v>1455</v>
      </c>
      <c r="O194" s="293"/>
    </row>
    <row r="195" spans="1:80" x14ac:dyDescent="0.2">
      <c r="A195" s="302"/>
      <c r="B195" s="309"/>
      <c r="C195" s="310" t="s">
        <v>1452</v>
      </c>
      <c r="D195" s="311"/>
      <c r="E195" s="312">
        <v>-1.08</v>
      </c>
      <c r="F195" s="313"/>
      <c r="G195" s="314"/>
      <c r="H195" s="315"/>
      <c r="I195" s="307"/>
      <c r="J195" s="316"/>
      <c r="K195" s="307"/>
      <c r="M195" s="308" t="s">
        <v>1452</v>
      </c>
      <c r="O195" s="293"/>
    </row>
    <row r="196" spans="1:80" x14ac:dyDescent="0.2">
      <c r="A196" s="302"/>
      <c r="B196" s="309"/>
      <c r="C196" s="310" t="s">
        <v>1453</v>
      </c>
      <c r="D196" s="311"/>
      <c r="E196" s="312">
        <v>0.58799999999999997</v>
      </c>
      <c r="F196" s="313"/>
      <c r="G196" s="314"/>
      <c r="H196" s="315"/>
      <c r="I196" s="307"/>
      <c r="J196" s="316"/>
      <c r="K196" s="307"/>
      <c r="M196" s="308" t="s">
        <v>1453</v>
      </c>
      <c r="O196" s="293"/>
    </row>
    <row r="197" spans="1:80" x14ac:dyDescent="0.2">
      <c r="A197" s="294">
        <v>73</v>
      </c>
      <c r="B197" s="295" t="s">
        <v>443</v>
      </c>
      <c r="C197" s="296" t="s">
        <v>444</v>
      </c>
      <c r="D197" s="297" t="s">
        <v>165</v>
      </c>
      <c r="E197" s="298">
        <v>33.836199999999998</v>
      </c>
      <c r="F197" s="298">
        <v>0</v>
      </c>
      <c r="G197" s="299">
        <f>E197*F197</f>
        <v>0</v>
      </c>
      <c r="H197" s="300">
        <v>2.1000000000000001E-4</v>
      </c>
      <c r="I197" s="301">
        <f>E197*H197</f>
        <v>7.1056019999999999E-3</v>
      </c>
      <c r="J197" s="300">
        <v>0</v>
      </c>
      <c r="K197" s="301">
        <f>E197*J197</f>
        <v>0</v>
      </c>
      <c r="O197" s="293">
        <v>2</v>
      </c>
      <c r="AA197" s="262">
        <v>1</v>
      </c>
      <c r="AB197" s="262">
        <v>1</v>
      </c>
      <c r="AC197" s="262">
        <v>1</v>
      </c>
      <c r="AZ197" s="262">
        <v>1</v>
      </c>
      <c r="BA197" s="262">
        <f>IF(AZ197=1,G197,0)</f>
        <v>0</v>
      </c>
      <c r="BB197" s="262">
        <f>IF(AZ197=2,G197,0)</f>
        <v>0</v>
      </c>
      <c r="BC197" s="262">
        <f>IF(AZ197=3,G197,0)</f>
        <v>0</v>
      </c>
      <c r="BD197" s="262">
        <f>IF(AZ197=4,G197,0)</f>
        <v>0</v>
      </c>
      <c r="BE197" s="262">
        <f>IF(AZ197=5,G197,0)</f>
        <v>0</v>
      </c>
      <c r="CA197" s="293">
        <v>1</v>
      </c>
      <c r="CB197" s="293">
        <v>1</v>
      </c>
    </row>
    <row r="198" spans="1:80" x14ac:dyDescent="0.2">
      <c r="A198" s="302"/>
      <c r="B198" s="309"/>
      <c r="C198" s="310" t="s">
        <v>1456</v>
      </c>
      <c r="D198" s="311"/>
      <c r="E198" s="312">
        <v>11.557499999999999</v>
      </c>
      <c r="F198" s="313"/>
      <c r="G198" s="314"/>
      <c r="H198" s="315"/>
      <c r="I198" s="307"/>
      <c r="J198" s="316"/>
      <c r="K198" s="307"/>
      <c r="M198" s="308" t="s">
        <v>1456</v>
      </c>
      <c r="O198" s="293"/>
    </row>
    <row r="199" spans="1:80" x14ac:dyDescent="0.2">
      <c r="A199" s="302"/>
      <c r="B199" s="309"/>
      <c r="C199" s="310" t="s">
        <v>1457</v>
      </c>
      <c r="D199" s="311"/>
      <c r="E199" s="312">
        <v>7.2450000000000001</v>
      </c>
      <c r="F199" s="313"/>
      <c r="G199" s="314"/>
      <c r="H199" s="315"/>
      <c r="I199" s="307"/>
      <c r="J199" s="316"/>
      <c r="K199" s="307"/>
      <c r="M199" s="308" t="s">
        <v>1457</v>
      </c>
      <c r="O199" s="293"/>
    </row>
    <row r="200" spans="1:80" x14ac:dyDescent="0.2">
      <c r="A200" s="302"/>
      <c r="B200" s="309"/>
      <c r="C200" s="310" t="s">
        <v>1458</v>
      </c>
      <c r="D200" s="311"/>
      <c r="E200" s="312">
        <v>15.0337</v>
      </c>
      <c r="F200" s="313"/>
      <c r="G200" s="314"/>
      <c r="H200" s="315"/>
      <c r="I200" s="307"/>
      <c r="J200" s="316"/>
      <c r="K200" s="307"/>
      <c r="M200" s="308" t="s">
        <v>1458</v>
      </c>
      <c r="O200" s="293"/>
    </row>
    <row r="201" spans="1:80" ht="22.5" x14ac:dyDescent="0.2">
      <c r="A201" s="294">
        <v>74</v>
      </c>
      <c r="B201" s="295" t="s">
        <v>448</v>
      </c>
      <c r="C201" s="296" t="s">
        <v>449</v>
      </c>
      <c r="D201" s="297" t="s">
        <v>165</v>
      </c>
      <c r="E201" s="298">
        <v>108.31529999999999</v>
      </c>
      <c r="F201" s="298">
        <v>0</v>
      </c>
      <c r="G201" s="299">
        <f>E201*F201</f>
        <v>0</v>
      </c>
      <c r="H201" s="300">
        <v>1.3469999999999999E-2</v>
      </c>
      <c r="I201" s="301">
        <f>E201*H201</f>
        <v>1.4590070909999999</v>
      </c>
      <c r="J201" s="300">
        <v>0</v>
      </c>
      <c r="K201" s="301">
        <f>E201*J201</f>
        <v>0</v>
      </c>
      <c r="O201" s="293">
        <v>2</v>
      </c>
      <c r="AA201" s="262">
        <v>1</v>
      </c>
      <c r="AB201" s="262">
        <v>1</v>
      </c>
      <c r="AC201" s="262">
        <v>1</v>
      </c>
      <c r="AZ201" s="262">
        <v>1</v>
      </c>
      <c r="BA201" s="262">
        <f>IF(AZ201=1,G201,0)</f>
        <v>0</v>
      </c>
      <c r="BB201" s="262">
        <f>IF(AZ201=2,G201,0)</f>
        <v>0</v>
      </c>
      <c r="BC201" s="262">
        <f>IF(AZ201=3,G201,0)</f>
        <v>0</v>
      </c>
      <c r="BD201" s="262">
        <f>IF(AZ201=4,G201,0)</f>
        <v>0</v>
      </c>
      <c r="BE201" s="262">
        <f>IF(AZ201=5,G201,0)</f>
        <v>0</v>
      </c>
      <c r="CA201" s="293">
        <v>1</v>
      </c>
      <c r="CB201" s="293">
        <v>1</v>
      </c>
    </row>
    <row r="202" spans="1:80" x14ac:dyDescent="0.2">
      <c r="A202" s="302"/>
      <c r="B202" s="309"/>
      <c r="C202" s="310" t="s">
        <v>1459</v>
      </c>
      <c r="D202" s="311"/>
      <c r="E202" s="312">
        <v>4.5429000000000004</v>
      </c>
      <c r="F202" s="313"/>
      <c r="G202" s="314"/>
      <c r="H202" s="315"/>
      <c r="I202" s="307"/>
      <c r="J202" s="316"/>
      <c r="K202" s="307"/>
      <c r="M202" s="308" t="s">
        <v>1459</v>
      </c>
      <c r="O202" s="293"/>
    </row>
    <row r="203" spans="1:80" x14ac:dyDescent="0.2">
      <c r="A203" s="302"/>
      <c r="B203" s="309"/>
      <c r="C203" s="310" t="s">
        <v>1460</v>
      </c>
      <c r="D203" s="311"/>
      <c r="E203" s="312">
        <v>17.215199999999999</v>
      </c>
      <c r="F203" s="313"/>
      <c r="G203" s="314"/>
      <c r="H203" s="315"/>
      <c r="I203" s="307"/>
      <c r="J203" s="316"/>
      <c r="K203" s="307"/>
      <c r="M203" s="308" t="s">
        <v>1460</v>
      </c>
      <c r="O203" s="293"/>
    </row>
    <row r="204" spans="1:80" x14ac:dyDescent="0.2">
      <c r="A204" s="302"/>
      <c r="B204" s="309"/>
      <c r="C204" s="310" t="s">
        <v>1461</v>
      </c>
      <c r="D204" s="311"/>
      <c r="E204" s="312">
        <v>5.13</v>
      </c>
      <c r="F204" s="313"/>
      <c r="G204" s="314"/>
      <c r="H204" s="315"/>
      <c r="I204" s="307"/>
      <c r="J204" s="316"/>
      <c r="K204" s="307"/>
      <c r="M204" s="308" t="s">
        <v>1461</v>
      </c>
      <c r="O204" s="293"/>
    </row>
    <row r="205" spans="1:80" x14ac:dyDescent="0.2">
      <c r="A205" s="302"/>
      <c r="B205" s="309"/>
      <c r="C205" s="310" t="s">
        <v>1462</v>
      </c>
      <c r="D205" s="311"/>
      <c r="E205" s="312">
        <v>29.19</v>
      </c>
      <c r="F205" s="313"/>
      <c r="G205" s="314"/>
      <c r="H205" s="315"/>
      <c r="I205" s="307"/>
      <c r="J205" s="316"/>
      <c r="K205" s="307"/>
      <c r="M205" s="308" t="s">
        <v>1462</v>
      </c>
      <c r="O205" s="293"/>
    </row>
    <row r="206" spans="1:80" x14ac:dyDescent="0.2">
      <c r="A206" s="302"/>
      <c r="B206" s="309"/>
      <c r="C206" s="310" t="s">
        <v>1463</v>
      </c>
      <c r="D206" s="311"/>
      <c r="E206" s="312">
        <v>7.56</v>
      </c>
      <c r="F206" s="313"/>
      <c r="G206" s="314"/>
      <c r="H206" s="315"/>
      <c r="I206" s="307"/>
      <c r="J206" s="316"/>
      <c r="K206" s="307"/>
      <c r="M206" s="308" t="s">
        <v>1463</v>
      </c>
      <c r="O206" s="293"/>
    </row>
    <row r="207" spans="1:80" x14ac:dyDescent="0.2">
      <c r="A207" s="302"/>
      <c r="B207" s="309"/>
      <c r="C207" s="310" t="s">
        <v>1464</v>
      </c>
      <c r="D207" s="311"/>
      <c r="E207" s="312">
        <v>12.42</v>
      </c>
      <c r="F207" s="313"/>
      <c r="G207" s="314"/>
      <c r="H207" s="315"/>
      <c r="I207" s="307"/>
      <c r="J207" s="316"/>
      <c r="K207" s="307"/>
      <c r="M207" s="308" t="s">
        <v>1464</v>
      </c>
      <c r="O207" s="293"/>
    </row>
    <row r="208" spans="1:80" x14ac:dyDescent="0.2">
      <c r="A208" s="302"/>
      <c r="B208" s="309"/>
      <c r="C208" s="310" t="s">
        <v>1465</v>
      </c>
      <c r="D208" s="311"/>
      <c r="E208" s="312">
        <v>22.397200000000002</v>
      </c>
      <c r="F208" s="313"/>
      <c r="G208" s="314"/>
      <c r="H208" s="315"/>
      <c r="I208" s="307"/>
      <c r="J208" s="316"/>
      <c r="K208" s="307"/>
      <c r="M208" s="308" t="s">
        <v>1465</v>
      </c>
      <c r="O208" s="293"/>
    </row>
    <row r="209" spans="1:80" x14ac:dyDescent="0.2">
      <c r="A209" s="302"/>
      <c r="B209" s="309"/>
      <c r="C209" s="310" t="s">
        <v>1466</v>
      </c>
      <c r="D209" s="311"/>
      <c r="E209" s="312">
        <v>9.86</v>
      </c>
      <c r="F209" s="313"/>
      <c r="G209" s="314"/>
      <c r="H209" s="315"/>
      <c r="I209" s="307"/>
      <c r="J209" s="316"/>
      <c r="K209" s="307"/>
      <c r="M209" s="308" t="s">
        <v>1466</v>
      </c>
      <c r="O209" s="293"/>
    </row>
    <row r="210" spans="1:80" ht="22.5" x14ac:dyDescent="0.2">
      <c r="A210" s="294">
        <v>75</v>
      </c>
      <c r="B210" s="295" t="s">
        <v>463</v>
      </c>
      <c r="C210" s="296" t="s">
        <v>464</v>
      </c>
      <c r="D210" s="297" t="s">
        <v>165</v>
      </c>
      <c r="E210" s="298">
        <v>2.0720000000000001</v>
      </c>
      <c r="F210" s="298">
        <v>0</v>
      </c>
      <c r="G210" s="299">
        <f>E210*F210</f>
        <v>0</v>
      </c>
      <c r="H210" s="300">
        <v>8.0300000000000007E-3</v>
      </c>
      <c r="I210" s="301">
        <f>E210*H210</f>
        <v>1.6638160000000003E-2</v>
      </c>
      <c r="J210" s="300">
        <v>0</v>
      </c>
      <c r="K210" s="301">
        <f>E210*J210</f>
        <v>0</v>
      </c>
      <c r="O210" s="293">
        <v>2</v>
      </c>
      <c r="AA210" s="262">
        <v>1</v>
      </c>
      <c r="AB210" s="262">
        <v>1</v>
      </c>
      <c r="AC210" s="262">
        <v>1</v>
      </c>
      <c r="AZ210" s="262">
        <v>1</v>
      </c>
      <c r="BA210" s="262">
        <f>IF(AZ210=1,G210,0)</f>
        <v>0</v>
      </c>
      <c r="BB210" s="262">
        <f>IF(AZ210=2,G210,0)</f>
        <v>0</v>
      </c>
      <c r="BC210" s="262">
        <f>IF(AZ210=3,G210,0)</f>
        <v>0</v>
      </c>
      <c r="BD210" s="262">
        <f>IF(AZ210=4,G210,0)</f>
        <v>0</v>
      </c>
      <c r="BE210" s="262">
        <f>IF(AZ210=5,G210,0)</f>
        <v>0</v>
      </c>
      <c r="CA210" s="293">
        <v>1</v>
      </c>
      <c r="CB210" s="293">
        <v>1</v>
      </c>
    </row>
    <row r="211" spans="1:80" x14ac:dyDescent="0.2">
      <c r="A211" s="302"/>
      <c r="B211" s="309"/>
      <c r="C211" s="310" t="s">
        <v>1467</v>
      </c>
      <c r="D211" s="311"/>
      <c r="E211" s="312">
        <v>2.0720000000000001</v>
      </c>
      <c r="F211" s="313"/>
      <c r="G211" s="314"/>
      <c r="H211" s="315"/>
      <c r="I211" s="307"/>
      <c r="J211" s="316"/>
      <c r="K211" s="307"/>
      <c r="M211" s="308" t="s">
        <v>1467</v>
      </c>
      <c r="O211" s="293"/>
    </row>
    <row r="212" spans="1:80" ht="22.5" x14ac:dyDescent="0.2">
      <c r="A212" s="294">
        <v>76</v>
      </c>
      <c r="B212" s="295" t="s">
        <v>466</v>
      </c>
      <c r="C212" s="296" t="s">
        <v>467</v>
      </c>
      <c r="D212" s="297" t="s">
        <v>165</v>
      </c>
      <c r="E212" s="298">
        <v>44.393500000000003</v>
      </c>
      <c r="F212" s="298">
        <v>0</v>
      </c>
      <c r="G212" s="299">
        <f>E212*F212</f>
        <v>0</v>
      </c>
      <c r="H212" s="300">
        <v>1.255E-2</v>
      </c>
      <c r="I212" s="301">
        <f>E212*H212</f>
        <v>0.5571384250000001</v>
      </c>
      <c r="J212" s="300">
        <v>0</v>
      </c>
      <c r="K212" s="301">
        <f>E212*J212</f>
        <v>0</v>
      </c>
      <c r="O212" s="293">
        <v>2</v>
      </c>
      <c r="AA212" s="262">
        <v>1</v>
      </c>
      <c r="AB212" s="262">
        <v>1</v>
      </c>
      <c r="AC212" s="262">
        <v>1</v>
      </c>
      <c r="AZ212" s="262">
        <v>1</v>
      </c>
      <c r="BA212" s="262">
        <f>IF(AZ212=1,G212,0)</f>
        <v>0</v>
      </c>
      <c r="BB212" s="262">
        <f>IF(AZ212=2,G212,0)</f>
        <v>0</v>
      </c>
      <c r="BC212" s="262">
        <f>IF(AZ212=3,G212,0)</f>
        <v>0</v>
      </c>
      <c r="BD212" s="262">
        <f>IF(AZ212=4,G212,0)</f>
        <v>0</v>
      </c>
      <c r="BE212" s="262">
        <f>IF(AZ212=5,G212,0)</f>
        <v>0</v>
      </c>
      <c r="CA212" s="293">
        <v>1</v>
      </c>
      <c r="CB212" s="293">
        <v>1</v>
      </c>
    </row>
    <row r="213" spans="1:80" x14ac:dyDescent="0.2">
      <c r="A213" s="302"/>
      <c r="B213" s="309"/>
      <c r="C213" s="310" t="s">
        <v>1468</v>
      </c>
      <c r="D213" s="311"/>
      <c r="E213" s="312">
        <v>27.5535</v>
      </c>
      <c r="F213" s="313"/>
      <c r="G213" s="314"/>
      <c r="H213" s="315"/>
      <c r="I213" s="307"/>
      <c r="J213" s="316"/>
      <c r="K213" s="307"/>
      <c r="M213" s="308" t="s">
        <v>1468</v>
      </c>
      <c r="O213" s="293"/>
    </row>
    <row r="214" spans="1:80" x14ac:dyDescent="0.2">
      <c r="A214" s="302"/>
      <c r="B214" s="309"/>
      <c r="C214" s="310" t="s">
        <v>1469</v>
      </c>
      <c r="D214" s="311"/>
      <c r="E214" s="312">
        <v>16.84</v>
      </c>
      <c r="F214" s="313"/>
      <c r="G214" s="314"/>
      <c r="H214" s="315"/>
      <c r="I214" s="307"/>
      <c r="J214" s="316"/>
      <c r="K214" s="307"/>
      <c r="M214" s="308" t="s">
        <v>1469</v>
      </c>
      <c r="O214" s="293"/>
    </row>
    <row r="215" spans="1:80" ht="22.5" x14ac:dyDescent="0.2">
      <c r="A215" s="294">
        <v>77</v>
      </c>
      <c r="B215" s="295" t="s">
        <v>471</v>
      </c>
      <c r="C215" s="296" t="s">
        <v>472</v>
      </c>
      <c r="D215" s="297" t="s">
        <v>165</v>
      </c>
      <c r="E215" s="298">
        <v>9.3989999999999991</v>
      </c>
      <c r="F215" s="298">
        <v>0</v>
      </c>
      <c r="G215" s="299">
        <f>E215*F215</f>
        <v>0</v>
      </c>
      <c r="H215" s="300">
        <v>4.9100000000000003E-3</v>
      </c>
      <c r="I215" s="301">
        <f>E215*H215</f>
        <v>4.6149089999999997E-2</v>
      </c>
      <c r="J215" s="300">
        <v>0</v>
      </c>
      <c r="K215" s="301">
        <f>E215*J215</f>
        <v>0</v>
      </c>
      <c r="O215" s="293">
        <v>2</v>
      </c>
      <c r="AA215" s="262">
        <v>1</v>
      </c>
      <c r="AB215" s="262">
        <v>1</v>
      </c>
      <c r="AC215" s="262">
        <v>1</v>
      </c>
      <c r="AZ215" s="262">
        <v>1</v>
      </c>
      <c r="BA215" s="262">
        <f>IF(AZ215=1,G215,0)</f>
        <v>0</v>
      </c>
      <c r="BB215" s="262">
        <f>IF(AZ215=2,G215,0)</f>
        <v>0</v>
      </c>
      <c r="BC215" s="262">
        <f>IF(AZ215=3,G215,0)</f>
        <v>0</v>
      </c>
      <c r="BD215" s="262">
        <f>IF(AZ215=4,G215,0)</f>
        <v>0</v>
      </c>
      <c r="BE215" s="262">
        <f>IF(AZ215=5,G215,0)</f>
        <v>0</v>
      </c>
      <c r="CA215" s="293">
        <v>1</v>
      </c>
      <c r="CB215" s="293">
        <v>1</v>
      </c>
    </row>
    <row r="216" spans="1:80" x14ac:dyDescent="0.2">
      <c r="A216" s="302"/>
      <c r="B216" s="309"/>
      <c r="C216" s="310" t="s">
        <v>1470</v>
      </c>
      <c r="D216" s="311"/>
      <c r="E216" s="312">
        <v>9.3989999999999991</v>
      </c>
      <c r="F216" s="313"/>
      <c r="G216" s="314"/>
      <c r="H216" s="315"/>
      <c r="I216" s="307"/>
      <c r="J216" s="316"/>
      <c r="K216" s="307"/>
      <c r="M216" s="308" t="s">
        <v>1470</v>
      </c>
      <c r="O216" s="293"/>
    </row>
    <row r="217" spans="1:80" x14ac:dyDescent="0.2">
      <c r="A217" s="317"/>
      <c r="B217" s="318" t="s">
        <v>101</v>
      </c>
      <c r="C217" s="319" t="s">
        <v>417</v>
      </c>
      <c r="D217" s="320"/>
      <c r="E217" s="321"/>
      <c r="F217" s="322"/>
      <c r="G217" s="323">
        <f>SUM(G185:G216)</f>
        <v>0</v>
      </c>
      <c r="H217" s="324"/>
      <c r="I217" s="325">
        <f>SUM(I185:I216)</f>
        <v>3.3607787079999998</v>
      </c>
      <c r="J217" s="324"/>
      <c r="K217" s="325">
        <f>SUM(K185:K216)</f>
        <v>0</v>
      </c>
      <c r="O217" s="293">
        <v>4</v>
      </c>
      <c r="BA217" s="326">
        <f>SUM(BA185:BA216)</f>
        <v>0</v>
      </c>
      <c r="BB217" s="326">
        <f>SUM(BB185:BB216)</f>
        <v>0</v>
      </c>
      <c r="BC217" s="326">
        <f>SUM(BC185:BC216)</f>
        <v>0</v>
      </c>
      <c r="BD217" s="326">
        <f>SUM(BD185:BD216)</f>
        <v>0</v>
      </c>
      <c r="BE217" s="326">
        <f>SUM(BE185:BE216)</f>
        <v>0</v>
      </c>
    </row>
    <row r="218" spans="1:80" x14ac:dyDescent="0.2">
      <c r="A218" s="283" t="s">
        <v>97</v>
      </c>
      <c r="B218" s="284" t="s">
        <v>475</v>
      </c>
      <c r="C218" s="285" t="s">
        <v>476</v>
      </c>
      <c r="D218" s="286"/>
      <c r="E218" s="287"/>
      <c r="F218" s="287"/>
      <c r="G218" s="288"/>
      <c r="H218" s="289"/>
      <c r="I218" s="290"/>
      <c r="J218" s="291"/>
      <c r="K218" s="292"/>
      <c r="O218" s="293">
        <v>1</v>
      </c>
    </row>
    <row r="219" spans="1:80" x14ac:dyDescent="0.2">
      <c r="A219" s="294">
        <v>78</v>
      </c>
      <c r="B219" s="295" t="s">
        <v>478</v>
      </c>
      <c r="C219" s="296" t="s">
        <v>479</v>
      </c>
      <c r="D219" s="297" t="s">
        <v>115</v>
      </c>
      <c r="E219" s="298">
        <v>10.2804</v>
      </c>
      <c r="F219" s="298">
        <v>0</v>
      </c>
      <c r="G219" s="299">
        <f>E219*F219</f>
        <v>0</v>
      </c>
      <c r="H219" s="300">
        <v>2.5249999999999999</v>
      </c>
      <c r="I219" s="301">
        <f>E219*H219</f>
        <v>25.958009999999998</v>
      </c>
      <c r="J219" s="300">
        <v>0</v>
      </c>
      <c r="K219" s="301">
        <f>E219*J219</f>
        <v>0</v>
      </c>
      <c r="O219" s="293">
        <v>2</v>
      </c>
      <c r="AA219" s="262">
        <v>1</v>
      </c>
      <c r="AB219" s="262">
        <v>1</v>
      </c>
      <c r="AC219" s="262">
        <v>1</v>
      </c>
      <c r="AZ219" s="262">
        <v>1</v>
      </c>
      <c r="BA219" s="262">
        <f>IF(AZ219=1,G219,0)</f>
        <v>0</v>
      </c>
      <c r="BB219" s="262">
        <f>IF(AZ219=2,G219,0)</f>
        <v>0</v>
      </c>
      <c r="BC219" s="262">
        <f>IF(AZ219=3,G219,0)</f>
        <v>0</v>
      </c>
      <c r="BD219" s="262">
        <f>IF(AZ219=4,G219,0)</f>
        <v>0</v>
      </c>
      <c r="BE219" s="262">
        <f>IF(AZ219=5,G219,0)</f>
        <v>0</v>
      </c>
      <c r="CA219" s="293">
        <v>1</v>
      </c>
      <c r="CB219" s="293">
        <v>1</v>
      </c>
    </row>
    <row r="220" spans="1:80" x14ac:dyDescent="0.2">
      <c r="A220" s="302"/>
      <c r="B220" s="309"/>
      <c r="C220" s="310" t="s">
        <v>1471</v>
      </c>
      <c r="D220" s="311"/>
      <c r="E220" s="312">
        <v>10.2804</v>
      </c>
      <c r="F220" s="313"/>
      <c r="G220" s="314"/>
      <c r="H220" s="315"/>
      <c r="I220" s="307"/>
      <c r="J220" s="316"/>
      <c r="K220" s="307"/>
      <c r="M220" s="308" t="s">
        <v>1471</v>
      </c>
      <c r="O220" s="293"/>
    </row>
    <row r="221" spans="1:80" x14ac:dyDescent="0.2">
      <c r="A221" s="294">
        <v>79</v>
      </c>
      <c r="B221" s="295" t="s">
        <v>486</v>
      </c>
      <c r="C221" s="296" t="s">
        <v>487</v>
      </c>
      <c r="D221" s="297" t="s">
        <v>115</v>
      </c>
      <c r="E221" s="298">
        <v>23.005500000000001</v>
      </c>
      <c r="F221" s="298">
        <v>0</v>
      </c>
      <c r="G221" s="299">
        <f>E221*F221</f>
        <v>0</v>
      </c>
      <c r="H221" s="300">
        <v>2.5249999999999999</v>
      </c>
      <c r="I221" s="301">
        <f>E221*H221</f>
        <v>58.088887499999998</v>
      </c>
      <c r="J221" s="300">
        <v>0</v>
      </c>
      <c r="K221" s="301">
        <f>E221*J221</f>
        <v>0</v>
      </c>
      <c r="O221" s="293">
        <v>2</v>
      </c>
      <c r="AA221" s="262">
        <v>1</v>
      </c>
      <c r="AB221" s="262">
        <v>1</v>
      </c>
      <c r="AC221" s="262">
        <v>1</v>
      </c>
      <c r="AZ221" s="262">
        <v>1</v>
      </c>
      <c r="BA221" s="262">
        <f>IF(AZ221=1,G221,0)</f>
        <v>0</v>
      </c>
      <c r="BB221" s="262">
        <f>IF(AZ221=2,G221,0)</f>
        <v>0</v>
      </c>
      <c r="BC221" s="262">
        <f>IF(AZ221=3,G221,0)</f>
        <v>0</v>
      </c>
      <c r="BD221" s="262">
        <f>IF(AZ221=4,G221,0)</f>
        <v>0</v>
      </c>
      <c r="BE221" s="262">
        <f>IF(AZ221=5,G221,0)</f>
        <v>0</v>
      </c>
      <c r="CA221" s="293">
        <v>1</v>
      </c>
      <c r="CB221" s="293">
        <v>1</v>
      </c>
    </row>
    <row r="222" spans="1:80" x14ac:dyDescent="0.2">
      <c r="A222" s="302"/>
      <c r="B222" s="309"/>
      <c r="C222" s="310" t="s">
        <v>1472</v>
      </c>
      <c r="D222" s="311"/>
      <c r="E222" s="312">
        <v>23.005500000000001</v>
      </c>
      <c r="F222" s="313"/>
      <c r="G222" s="314"/>
      <c r="H222" s="315"/>
      <c r="I222" s="307"/>
      <c r="J222" s="316"/>
      <c r="K222" s="307"/>
      <c r="M222" s="308" t="s">
        <v>1472</v>
      </c>
      <c r="O222" s="293"/>
    </row>
    <row r="223" spans="1:80" x14ac:dyDescent="0.2">
      <c r="A223" s="294">
        <v>80</v>
      </c>
      <c r="B223" s="295" t="s">
        <v>489</v>
      </c>
      <c r="C223" s="296" t="s">
        <v>490</v>
      </c>
      <c r="D223" s="297" t="s">
        <v>115</v>
      </c>
      <c r="E223" s="298">
        <v>23.005500000000001</v>
      </c>
      <c r="F223" s="298">
        <v>0</v>
      </c>
      <c r="G223" s="299">
        <f>E223*F223</f>
        <v>0</v>
      </c>
      <c r="H223" s="300">
        <v>0</v>
      </c>
      <c r="I223" s="301">
        <f>E223*H223</f>
        <v>0</v>
      </c>
      <c r="J223" s="300">
        <v>0</v>
      </c>
      <c r="K223" s="301">
        <f>E223*J223</f>
        <v>0</v>
      </c>
      <c r="O223" s="293">
        <v>2</v>
      </c>
      <c r="AA223" s="262">
        <v>1</v>
      </c>
      <c r="AB223" s="262">
        <v>1</v>
      </c>
      <c r="AC223" s="262">
        <v>1</v>
      </c>
      <c r="AZ223" s="262">
        <v>1</v>
      </c>
      <c r="BA223" s="262">
        <f>IF(AZ223=1,G223,0)</f>
        <v>0</v>
      </c>
      <c r="BB223" s="262">
        <f>IF(AZ223=2,G223,0)</f>
        <v>0</v>
      </c>
      <c r="BC223" s="262">
        <f>IF(AZ223=3,G223,0)</f>
        <v>0</v>
      </c>
      <c r="BD223" s="262">
        <f>IF(AZ223=4,G223,0)</f>
        <v>0</v>
      </c>
      <c r="BE223" s="262">
        <f>IF(AZ223=5,G223,0)</f>
        <v>0</v>
      </c>
      <c r="CA223" s="293">
        <v>1</v>
      </c>
      <c r="CB223" s="293">
        <v>1</v>
      </c>
    </row>
    <row r="224" spans="1:80" x14ac:dyDescent="0.2">
      <c r="A224" s="302"/>
      <c r="B224" s="309"/>
      <c r="C224" s="310" t="s">
        <v>1472</v>
      </c>
      <c r="D224" s="311"/>
      <c r="E224" s="312">
        <v>23.005500000000001</v>
      </c>
      <c r="F224" s="313"/>
      <c r="G224" s="314"/>
      <c r="H224" s="315"/>
      <c r="I224" s="307"/>
      <c r="J224" s="316"/>
      <c r="K224" s="307"/>
      <c r="M224" s="308" t="s">
        <v>1472</v>
      </c>
      <c r="O224" s="293"/>
    </row>
    <row r="225" spans="1:80" x14ac:dyDescent="0.2">
      <c r="A225" s="294">
        <v>81</v>
      </c>
      <c r="B225" s="295" t="s">
        <v>491</v>
      </c>
      <c r="C225" s="296" t="s">
        <v>492</v>
      </c>
      <c r="D225" s="297" t="s">
        <v>115</v>
      </c>
      <c r="E225" s="298">
        <v>4.0088999999999997</v>
      </c>
      <c r="F225" s="298">
        <v>0</v>
      </c>
      <c r="G225" s="299">
        <f>E225*F225</f>
        <v>0</v>
      </c>
      <c r="H225" s="300">
        <v>0.42621999999999999</v>
      </c>
      <c r="I225" s="301">
        <f>E225*H225</f>
        <v>1.7086733579999998</v>
      </c>
      <c r="J225" s="300">
        <v>0</v>
      </c>
      <c r="K225" s="301">
        <f>E225*J225</f>
        <v>0</v>
      </c>
      <c r="O225" s="293">
        <v>2</v>
      </c>
      <c r="AA225" s="262">
        <v>1</v>
      </c>
      <c r="AB225" s="262">
        <v>0</v>
      </c>
      <c r="AC225" s="262">
        <v>0</v>
      </c>
      <c r="AZ225" s="262">
        <v>1</v>
      </c>
      <c r="BA225" s="262">
        <f>IF(AZ225=1,G225,0)</f>
        <v>0</v>
      </c>
      <c r="BB225" s="262">
        <f>IF(AZ225=2,G225,0)</f>
        <v>0</v>
      </c>
      <c r="BC225" s="262">
        <f>IF(AZ225=3,G225,0)</f>
        <v>0</v>
      </c>
      <c r="BD225" s="262">
        <f>IF(AZ225=4,G225,0)</f>
        <v>0</v>
      </c>
      <c r="BE225" s="262">
        <f>IF(AZ225=5,G225,0)</f>
        <v>0</v>
      </c>
      <c r="CA225" s="293">
        <v>1</v>
      </c>
      <c r="CB225" s="293">
        <v>0</v>
      </c>
    </row>
    <row r="226" spans="1:80" x14ac:dyDescent="0.2">
      <c r="A226" s="302"/>
      <c r="B226" s="309"/>
      <c r="C226" s="310" t="s">
        <v>1473</v>
      </c>
      <c r="D226" s="311"/>
      <c r="E226" s="312">
        <v>4.0088999999999997</v>
      </c>
      <c r="F226" s="313"/>
      <c r="G226" s="314"/>
      <c r="H226" s="315"/>
      <c r="I226" s="307"/>
      <c r="J226" s="316"/>
      <c r="K226" s="307"/>
      <c r="M226" s="308" t="s">
        <v>1473</v>
      </c>
      <c r="O226" s="293"/>
    </row>
    <row r="227" spans="1:80" x14ac:dyDescent="0.2">
      <c r="A227" s="294">
        <v>82</v>
      </c>
      <c r="B227" s="295" t="s">
        <v>494</v>
      </c>
      <c r="C227" s="296" t="s">
        <v>495</v>
      </c>
      <c r="D227" s="297" t="s">
        <v>165</v>
      </c>
      <c r="E227" s="298">
        <v>8.5500000000000007</v>
      </c>
      <c r="F227" s="298">
        <v>0</v>
      </c>
      <c r="G227" s="299">
        <f>E227*F227</f>
        <v>0</v>
      </c>
      <c r="H227" s="300">
        <v>1.41E-2</v>
      </c>
      <c r="I227" s="301">
        <f>E227*H227</f>
        <v>0.12055500000000001</v>
      </c>
      <c r="J227" s="300">
        <v>0</v>
      </c>
      <c r="K227" s="301">
        <f>E227*J227</f>
        <v>0</v>
      </c>
      <c r="O227" s="293">
        <v>2</v>
      </c>
      <c r="AA227" s="262">
        <v>1</v>
      </c>
      <c r="AB227" s="262">
        <v>1</v>
      </c>
      <c r="AC227" s="262">
        <v>1</v>
      </c>
      <c r="AZ227" s="262">
        <v>1</v>
      </c>
      <c r="BA227" s="262">
        <f>IF(AZ227=1,G227,0)</f>
        <v>0</v>
      </c>
      <c r="BB227" s="262">
        <f>IF(AZ227=2,G227,0)</f>
        <v>0</v>
      </c>
      <c r="BC227" s="262">
        <f>IF(AZ227=3,G227,0)</f>
        <v>0</v>
      </c>
      <c r="BD227" s="262">
        <f>IF(AZ227=4,G227,0)</f>
        <v>0</v>
      </c>
      <c r="BE227" s="262">
        <f>IF(AZ227=5,G227,0)</f>
        <v>0</v>
      </c>
      <c r="CA227" s="293">
        <v>1</v>
      </c>
      <c r="CB227" s="293">
        <v>1</v>
      </c>
    </row>
    <row r="228" spans="1:80" x14ac:dyDescent="0.2">
      <c r="A228" s="302"/>
      <c r="B228" s="309"/>
      <c r="C228" s="310" t="s">
        <v>1474</v>
      </c>
      <c r="D228" s="311"/>
      <c r="E228" s="312">
        <v>8.5500000000000007</v>
      </c>
      <c r="F228" s="313"/>
      <c r="G228" s="314"/>
      <c r="H228" s="315"/>
      <c r="I228" s="307"/>
      <c r="J228" s="316"/>
      <c r="K228" s="307"/>
      <c r="M228" s="308" t="s">
        <v>1474</v>
      </c>
      <c r="O228" s="293"/>
    </row>
    <row r="229" spans="1:80" x14ac:dyDescent="0.2">
      <c r="A229" s="294">
        <v>83</v>
      </c>
      <c r="B229" s="295" t="s">
        <v>499</v>
      </c>
      <c r="C229" s="296" t="s">
        <v>500</v>
      </c>
      <c r="D229" s="297" t="s">
        <v>165</v>
      </c>
      <c r="E229" s="298">
        <v>8.5500000000000007</v>
      </c>
      <c r="F229" s="298">
        <v>0</v>
      </c>
      <c r="G229" s="299">
        <f>E229*F229</f>
        <v>0</v>
      </c>
      <c r="H229" s="300">
        <v>0</v>
      </c>
      <c r="I229" s="301">
        <f>E229*H229</f>
        <v>0</v>
      </c>
      <c r="J229" s="300">
        <v>0</v>
      </c>
      <c r="K229" s="301">
        <f>E229*J229</f>
        <v>0</v>
      </c>
      <c r="O229" s="293">
        <v>2</v>
      </c>
      <c r="AA229" s="262">
        <v>1</v>
      </c>
      <c r="AB229" s="262">
        <v>1</v>
      </c>
      <c r="AC229" s="262">
        <v>1</v>
      </c>
      <c r="AZ229" s="262">
        <v>1</v>
      </c>
      <c r="BA229" s="262">
        <f>IF(AZ229=1,G229,0)</f>
        <v>0</v>
      </c>
      <c r="BB229" s="262">
        <f>IF(AZ229=2,G229,0)</f>
        <v>0</v>
      </c>
      <c r="BC229" s="262">
        <f>IF(AZ229=3,G229,0)</f>
        <v>0</v>
      </c>
      <c r="BD229" s="262">
        <f>IF(AZ229=4,G229,0)</f>
        <v>0</v>
      </c>
      <c r="BE229" s="262">
        <f>IF(AZ229=5,G229,0)</f>
        <v>0</v>
      </c>
      <c r="CA229" s="293">
        <v>1</v>
      </c>
      <c r="CB229" s="293">
        <v>1</v>
      </c>
    </row>
    <row r="230" spans="1:80" ht="22.5" x14ac:dyDescent="0.2">
      <c r="A230" s="294">
        <v>84</v>
      </c>
      <c r="B230" s="295" t="s">
        <v>501</v>
      </c>
      <c r="C230" s="296" t="s">
        <v>502</v>
      </c>
      <c r="D230" s="297" t="s">
        <v>200</v>
      </c>
      <c r="E230" s="298">
        <v>1.4197</v>
      </c>
      <c r="F230" s="298">
        <v>0</v>
      </c>
      <c r="G230" s="299">
        <f>E230*F230</f>
        <v>0</v>
      </c>
      <c r="H230" s="300">
        <v>1.0662499999999999</v>
      </c>
      <c r="I230" s="301">
        <f>E230*H230</f>
        <v>1.5137551249999999</v>
      </c>
      <c r="J230" s="300">
        <v>0</v>
      </c>
      <c r="K230" s="301">
        <f>E230*J230</f>
        <v>0</v>
      </c>
      <c r="O230" s="293">
        <v>2</v>
      </c>
      <c r="AA230" s="262">
        <v>1</v>
      </c>
      <c r="AB230" s="262">
        <v>1</v>
      </c>
      <c r="AC230" s="262">
        <v>1</v>
      </c>
      <c r="AZ230" s="262">
        <v>1</v>
      </c>
      <c r="BA230" s="262">
        <f>IF(AZ230=1,G230,0)</f>
        <v>0</v>
      </c>
      <c r="BB230" s="262">
        <f>IF(AZ230=2,G230,0)</f>
        <v>0</v>
      </c>
      <c r="BC230" s="262">
        <f>IF(AZ230=3,G230,0)</f>
        <v>0</v>
      </c>
      <c r="BD230" s="262">
        <f>IF(AZ230=4,G230,0)</f>
        <v>0</v>
      </c>
      <c r="BE230" s="262">
        <f>IF(AZ230=5,G230,0)</f>
        <v>0</v>
      </c>
      <c r="CA230" s="293">
        <v>1</v>
      </c>
      <c r="CB230" s="293">
        <v>1</v>
      </c>
    </row>
    <row r="231" spans="1:80" x14ac:dyDescent="0.2">
      <c r="A231" s="302"/>
      <c r="B231" s="309"/>
      <c r="C231" s="310" t="s">
        <v>1475</v>
      </c>
      <c r="D231" s="311"/>
      <c r="E231" s="312">
        <v>1.3328</v>
      </c>
      <c r="F231" s="313"/>
      <c r="G231" s="314"/>
      <c r="H231" s="315"/>
      <c r="I231" s="307"/>
      <c r="J231" s="316"/>
      <c r="K231" s="307"/>
      <c r="M231" s="308" t="s">
        <v>1475</v>
      </c>
      <c r="O231" s="293"/>
    </row>
    <row r="232" spans="1:80" x14ac:dyDescent="0.2">
      <c r="A232" s="302"/>
      <c r="B232" s="309"/>
      <c r="C232" s="310" t="s">
        <v>504</v>
      </c>
      <c r="D232" s="311"/>
      <c r="E232" s="312">
        <v>8.6900000000000005E-2</v>
      </c>
      <c r="F232" s="313"/>
      <c r="G232" s="314"/>
      <c r="H232" s="315"/>
      <c r="I232" s="307"/>
      <c r="J232" s="316"/>
      <c r="K232" s="307"/>
      <c r="M232" s="308" t="s">
        <v>504</v>
      </c>
      <c r="O232" s="293"/>
    </row>
    <row r="233" spans="1:80" x14ac:dyDescent="0.2">
      <c r="A233" s="294">
        <v>85</v>
      </c>
      <c r="B233" s="295" t="s">
        <v>505</v>
      </c>
      <c r="C233" s="296" t="s">
        <v>506</v>
      </c>
      <c r="D233" s="297" t="s">
        <v>115</v>
      </c>
      <c r="E233" s="298">
        <v>1.3140000000000001</v>
      </c>
      <c r="F233" s="298">
        <v>0</v>
      </c>
      <c r="G233" s="299">
        <f>E233*F233</f>
        <v>0</v>
      </c>
      <c r="H233" s="300">
        <v>0</v>
      </c>
      <c r="I233" s="301">
        <f>E233*H233</f>
        <v>0</v>
      </c>
      <c r="J233" s="300">
        <v>0</v>
      </c>
      <c r="K233" s="301">
        <f>E233*J233</f>
        <v>0</v>
      </c>
      <c r="O233" s="293">
        <v>2</v>
      </c>
      <c r="AA233" s="262">
        <v>1</v>
      </c>
      <c r="AB233" s="262">
        <v>1</v>
      </c>
      <c r="AC233" s="262">
        <v>1</v>
      </c>
      <c r="AZ233" s="262">
        <v>1</v>
      </c>
      <c r="BA233" s="262">
        <f>IF(AZ233=1,G233,0)</f>
        <v>0</v>
      </c>
      <c r="BB233" s="262">
        <f>IF(AZ233=2,G233,0)</f>
        <v>0</v>
      </c>
      <c r="BC233" s="262">
        <f>IF(AZ233=3,G233,0)</f>
        <v>0</v>
      </c>
      <c r="BD233" s="262">
        <f>IF(AZ233=4,G233,0)</f>
        <v>0</v>
      </c>
      <c r="BE233" s="262">
        <f>IF(AZ233=5,G233,0)</f>
        <v>0</v>
      </c>
      <c r="CA233" s="293">
        <v>1</v>
      </c>
      <c r="CB233" s="293">
        <v>1</v>
      </c>
    </row>
    <row r="234" spans="1:80" x14ac:dyDescent="0.2">
      <c r="A234" s="302"/>
      <c r="B234" s="309"/>
      <c r="C234" s="310" t="s">
        <v>1476</v>
      </c>
      <c r="D234" s="311"/>
      <c r="E234" s="312">
        <v>1.3140000000000001</v>
      </c>
      <c r="F234" s="313"/>
      <c r="G234" s="314"/>
      <c r="H234" s="315"/>
      <c r="I234" s="307"/>
      <c r="J234" s="316"/>
      <c r="K234" s="307"/>
      <c r="M234" s="308" t="s">
        <v>1476</v>
      </c>
      <c r="O234" s="293"/>
    </row>
    <row r="235" spans="1:80" x14ac:dyDescent="0.2">
      <c r="A235" s="294">
        <v>86</v>
      </c>
      <c r="B235" s="295" t="s">
        <v>512</v>
      </c>
      <c r="C235" s="296" t="s">
        <v>513</v>
      </c>
      <c r="D235" s="297" t="s">
        <v>115</v>
      </c>
      <c r="E235" s="298">
        <v>1.4454</v>
      </c>
      <c r="F235" s="298">
        <v>0</v>
      </c>
      <c r="G235" s="299">
        <f>E235*F235</f>
        <v>0</v>
      </c>
      <c r="H235" s="300">
        <v>0.35</v>
      </c>
      <c r="I235" s="301">
        <f>E235*H235</f>
        <v>0.50588999999999995</v>
      </c>
      <c r="J235" s="300"/>
      <c r="K235" s="301">
        <f>E235*J235</f>
        <v>0</v>
      </c>
      <c r="O235" s="293">
        <v>2</v>
      </c>
      <c r="AA235" s="262">
        <v>3</v>
      </c>
      <c r="AB235" s="262">
        <v>7</v>
      </c>
      <c r="AC235" s="262">
        <v>10371505</v>
      </c>
      <c r="AZ235" s="262">
        <v>1</v>
      </c>
      <c r="BA235" s="262">
        <f>IF(AZ235=1,G235,0)</f>
        <v>0</v>
      </c>
      <c r="BB235" s="262">
        <f>IF(AZ235=2,G235,0)</f>
        <v>0</v>
      </c>
      <c r="BC235" s="262">
        <f>IF(AZ235=3,G235,0)</f>
        <v>0</v>
      </c>
      <c r="BD235" s="262">
        <f>IF(AZ235=4,G235,0)</f>
        <v>0</v>
      </c>
      <c r="BE235" s="262">
        <f>IF(AZ235=5,G235,0)</f>
        <v>0</v>
      </c>
      <c r="CA235" s="293">
        <v>3</v>
      </c>
      <c r="CB235" s="293">
        <v>7</v>
      </c>
    </row>
    <row r="236" spans="1:80" x14ac:dyDescent="0.2">
      <c r="A236" s="302"/>
      <c r="B236" s="309"/>
      <c r="C236" s="310" t="s">
        <v>1477</v>
      </c>
      <c r="D236" s="311"/>
      <c r="E236" s="312">
        <v>1.4454</v>
      </c>
      <c r="F236" s="313"/>
      <c r="G236" s="314"/>
      <c r="H236" s="315"/>
      <c r="I236" s="307"/>
      <c r="J236" s="316"/>
      <c r="K236" s="307"/>
      <c r="M236" s="308" t="s">
        <v>1477</v>
      </c>
      <c r="O236" s="293"/>
    </row>
    <row r="237" spans="1:80" x14ac:dyDescent="0.2">
      <c r="A237" s="317"/>
      <c r="B237" s="318" t="s">
        <v>101</v>
      </c>
      <c r="C237" s="319" t="s">
        <v>477</v>
      </c>
      <c r="D237" s="320"/>
      <c r="E237" s="321"/>
      <c r="F237" s="322"/>
      <c r="G237" s="323">
        <f>SUM(G218:G236)</f>
        <v>0</v>
      </c>
      <c r="H237" s="324"/>
      <c r="I237" s="325">
        <f>SUM(I218:I236)</f>
        <v>87.895770982999991</v>
      </c>
      <c r="J237" s="324"/>
      <c r="K237" s="325">
        <f>SUM(K218:K236)</f>
        <v>0</v>
      </c>
      <c r="O237" s="293">
        <v>4</v>
      </c>
      <c r="BA237" s="326">
        <f>SUM(BA218:BA236)</f>
        <v>0</v>
      </c>
      <c r="BB237" s="326">
        <f>SUM(BB218:BB236)</f>
        <v>0</v>
      </c>
      <c r="BC237" s="326">
        <f>SUM(BC218:BC236)</f>
        <v>0</v>
      </c>
      <c r="BD237" s="326">
        <f>SUM(BD218:BD236)</f>
        <v>0</v>
      </c>
      <c r="BE237" s="326">
        <f>SUM(BE218:BE236)</f>
        <v>0</v>
      </c>
    </row>
    <row r="238" spans="1:80" x14ac:dyDescent="0.2">
      <c r="A238" s="283" t="s">
        <v>97</v>
      </c>
      <c r="B238" s="284" t="s">
        <v>524</v>
      </c>
      <c r="C238" s="285" t="s">
        <v>525</v>
      </c>
      <c r="D238" s="286"/>
      <c r="E238" s="287"/>
      <c r="F238" s="287"/>
      <c r="G238" s="288"/>
      <c r="H238" s="289"/>
      <c r="I238" s="290"/>
      <c r="J238" s="291"/>
      <c r="K238" s="292"/>
      <c r="O238" s="293">
        <v>1</v>
      </c>
    </row>
    <row r="239" spans="1:80" x14ac:dyDescent="0.2">
      <c r="A239" s="294">
        <v>87</v>
      </c>
      <c r="B239" s="295" t="s">
        <v>357</v>
      </c>
      <c r="C239" s="296" t="s">
        <v>1478</v>
      </c>
      <c r="D239" s="297" t="s">
        <v>165</v>
      </c>
      <c r="E239" s="298">
        <v>1.08</v>
      </c>
      <c r="F239" s="298">
        <v>0</v>
      </c>
      <c r="G239" s="299">
        <f>E239*F239</f>
        <v>0</v>
      </c>
      <c r="H239" s="300">
        <v>0</v>
      </c>
      <c r="I239" s="301">
        <f>E239*H239</f>
        <v>0</v>
      </c>
      <c r="J239" s="300"/>
      <c r="K239" s="301">
        <f>E239*J239</f>
        <v>0</v>
      </c>
      <c r="O239" s="293">
        <v>2</v>
      </c>
      <c r="AA239" s="262">
        <v>12</v>
      </c>
      <c r="AB239" s="262">
        <v>0</v>
      </c>
      <c r="AC239" s="262">
        <v>20</v>
      </c>
      <c r="AZ239" s="262">
        <v>1</v>
      </c>
      <c r="BA239" s="262">
        <f>IF(AZ239=1,G239,0)</f>
        <v>0</v>
      </c>
      <c r="BB239" s="262">
        <f>IF(AZ239=2,G239,0)</f>
        <v>0</v>
      </c>
      <c r="BC239" s="262">
        <f>IF(AZ239=3,G239,0)</f>
        <v>0</v>
      </c>
      <c r="BD239" s="262">
        <f>IF(AZ239=4,G239,0)</f>
        <v>0</v>
      </c>
      <c r="BE239" s="262">
        <f>IF(AZ239=5,G239,0)</f>
        <v>0</v>
      </c>
      <c r="CA239" s="293">
        <v>12</v>
      </c>
      <c r="CB239" s="293">
        <v>0</v>
      </c>
    </row>
    <row r="240" spans="1:80" x14ac:dyDescent="0.2">
      <c r="A240" s="302"/>
      <c r="B240" s="309"/>
      <c r="C240" s="310" t="s">
        <v>1189</v>
      </c>
      <c r="D240" s="311"/>
      <c r="E240" s="312">
        <v>1.08</v>
      </c>
      <c r="F240" s="313"/>
      <c r="G240" s="314"/>
      <c r="H240" s="315"/>
      <c r="I240" s="307"/>
      <c r="J240" s="316"/>
      <c r="K240" s="307"/>
      <c r="M240" s="308" t="s">
        <v>1189</v>
      </c>
      <c r="O240" s="293"/>
    </row>
    <row r="241" spans="1:80" x14ac:dyDescent="0.2">
      <c r="A241" s="294">
        <v>88</v>
      </c>
      <c r="B241" s="295" t="s">
        <v>534</v>
      </c>
      <c r="C241" s="296" t="s">
        <v>1479</v>
      </c>
      <c r="D241" s="297" t="s">
        <v>165</v>
      </c>
      <c r="E241" s="298">
        <v>36.872999999999998</v>
      </c>
      <c r="F241" s="298">
        <v>0</v>
      </c>
      <c r="G241" s="299">
        <f>E241*F241</f>
        <v>0</v>
      </c>
      <c r="H241" s="300">
        <v>0</v>
      </c>
      <c r="I241" s="301">
        <f>E241*H241</f>
        <v>0</v>
      </c>
      <c r="J241" s="300"/>
      <c r="K241" s="301">
        <f>E241*J241</f>
        <v>0</v>
      </c>
      <c r="O241" s="293">
        <v>2</v>
      </c>
      <c r="AA241" s="262">
        <v>12</v>
      </c>
      <c r="AB241" s="262">
        <v>0</v>
      </c>
      <c r="AC241" s="262">
        <v>21</v>
      </c>
      <c r="AZ241" s="262">
        <v>1</v>
      </c>
      <c r="BA241" s="262">
        <f>IF(AZ241=1,G241,0)</f>
        <v>0</v>
      </c>
      <c r="BB241" s="262">
        <f>IF(AZ241=2,G241,0)</f>
        <v>0</v>
      </c>
      <c r="BC241" s="262">
        <f>IF(AZ241=3,G241,0)</f>
        <v>0</v>
      </c>
      <c r="BD241" s="262">
        <f>IF(AZ241=4,G241,0)</f>
        <v>0</v>
      </c>
      <c r="BE241" s="262">
        <f>IF(AZ241=5,G241,0)</f>
        <v>0</v>
      </c>
      <c r="CA241" s="293">
        <v>12</v>
      </c>
      <c r="CB241" s="293">
        <v>0</v>
      </c>
    </row>
    <row r="242" spans="1:80" x14ac:dyDescent="0.2">
      <c r="A242" s="302"/>
      <c r="B242" s="309"/>
      <c r="C242" s="310" t="s">
        <v>530</v>
      </c>
      <c r="D242" s="311"/>
      <c r="E242" s="312">
        <v>8.2874999999999996</v>
      </c>
      <c r="F242" s="313"/>
      <c r="G242" s="314"/>
      <c r="H242" s="315"/>
      <c r="I242" s="307"/>
      <c r="J242" s="316"/>
      <c r="K242" s="307"/>
      <c r="M242" s="308" t="s">
        <v>530</v>
      </c>
      <c r="O242" s="293"/>
    </row>
    <row r="243" spans="1:80" x14ac:dyDescent="0.2">
      <c r="A243" s="302"/>
      <c r="B243" s="309"/>
      <c r="C243" s="310" t="s">
        <v>1191</v>
      </c>
      <c r="D243" s="311"/>
      <c r="E243" s="312">
        <v>8.9250000000000007</v>
      </c>
      <c r="F243" s="313"/>
      <c r="G243" s="314"/>
      <c r="H243" s="315"/>
      <c r="I243" s="307"/>
      <c r="J243" s="316"/>
      <c r="K243" s="307"/>
      <c r="M243" s="308" t="s">
        <v>1191</v>
      </c>
      <c r="O243" s="293"/>
    </row>
    <row r="244" spans="1:80" x14ac:dyDescent="0.2">
      <c r="A244" s="302"/>
      <c r="B244" s="309"/>
      <c r="C244" s="310" t="s">
        <v>1480</v>
      </c>
      <c r="D244" s="311"/>
      <c r="E244" s="312">
        <v>15.8355</v>
      </c>
      <c r="F244" s="313"/>
      <c r="G244" s="314"/>
      <c r="H244" s="315"/>
      <c r="I244" s="307"/>
      <c r="J244" s="316"/>
      <c r="K244" s="307"/>
      <c r="M244" s="308" t="s">
        <v>1480</v>
      </c>
      <c r="O244" s="293"/>
    </row>
    <row r="245" spans="1:80" x14ac:dyDescent="0.2">
      <c r="A245" s="302"/>
      <c r="B245" s="309"/>
      <c r="C245" s="310" t="s">
        <v>532</v>
      </c>
      <c r="D245" s="311"/>
      <c r="E245" s="312">
        <v>3.8250000000000002</v>
      </c>
      <c r="F245" s="313"/>
      <c r="G245" s="314"/>
      <c r="H245" s="315"/>
      <c r="I245" s="307"/>
      <c r="J245" s="316"/>
      <c r="K245" s="307"/>
      <c r="M245" s="308" t="s">
        <v>532</v>
      </c>
      <c r="O245" s="293"/>
    </row>
    <row r="246" spans="1:80" ht="22.5" x14ac:dyDescent="0.2">
      <c r="A246" s="294">
        <v>89</v>
      </c>
      <c r="B246" s="295" t="s">
        <v>538</v>
      </c>
      <c r="C246" s="296" t="s">
        <v>1481</v>
      </c>
      <c r="D246" s="297" t="s">
        <v>100</v>
      </c>
      <c r="E246" s="298">
        <v>5</v>
      </c>
      <c r="F246" s="298">
        <v>0</v>
      </c>
      <c r="G246" s="299">
        <f>E246*F246</f>
        <v>0</v>
      </c>
      <c r="H246" s="300">
        <v>0</v>
      </c>
      <c r="I246" s="301">
        <f>E246*H246</f>
        <v>0</v>
      </c>
      <c r="J246" s="300"/>
      <c r="K246" s="301">
        <f>E246*J246</f>
        <v>0</v>
      </c>
      <c r="O246" s="293">
        <v>2</v>
      </c>
      <c r="AA246" s="262">
        <v>12</v>
      </c>
      <c r="AB246" s="262">
        <v>0</v>
      </c>
      <c r="AC246" s="262">
        <v>23</v>
      </c>
      <c r="AZ246" s="262">
        <v>1</v>
      </c>
      <c r="BA246" s="262">
        <f>IF(AZ246=1,G246,0)</f>
        <v>0</v>
      </c>
      <c r="BB246" s="262">
        <f>IF(AZ246=2,G246,0)</f>
        <v>0</v>
      </c>
      <c r="BC246" s="262">
        <f>IF(AZ246=3,G246,0)</f>
        <v>0</v>
      </c>
      <c r="BD246" s="262">
        <f>IF(AZ246=4,G246,0)</f>
        <v>0</v>
      </c>
      <c r="BE246" s="262">
        <f>IF(AZ246=5,G246,0)</f>
        <v>0</v>
      </c>
      <c r="CA246" s="293">
        <v>12</v>
      </c>
      <c r="CB246" s="293">
        <v>0</v>
      </c>
    </row>
    <row r="247" spans="1:80" x14ac:dyDescent="0.2">
      <c r="A247" s="302"/>
      <c r="B247" s="309"/>
      <c r="C247" s="310" t="s">
        <v>543</v>
      </c>
      <c r="D247" s="311"/>
      <c r="E247" s="312">
        <v>5</v>
      </c>
      <c r="F247" s="313"/>
      <c r="G247" s="314"/>
      <c r="H247" s="315"/>
      <c r="I247" s="307"/>
      <c r="J247" s="316"/>
      <c r="K247" s="307"/>
      <c r="M247" s="308" t="s">
        <v>543</v>
      </c>
      <c r="O247" s="293"/>
    </row>
    <row r="248" spans="1:80" ht="22.5" x14ac:dyDescent="0.2">
      <c r="A248" s="294">
        <v>90</v>
      </c>
      <c r="B248" s="295" t="s">
        <v>541</v>
      </c>
      <c r="C248" s="296" t="s">
        <v>1482</v>
      </c>
      <c r="D248" s="297" t="s">
        <v>100</v>
      </c>
      <c r="E248" s="298">
        <v>2</v>
      </c>
      <c r="F248" s="298">
        <v>0</v>
      </c>
      <c r="G248" s="299">
        <f>E248*F248</f>
        <v>0</v>
      </c>
      <c r="H248" s="300">
        <v>0</v>
      </c>
      <c r="I248" s="301">
        <f>E248*H248</f>
        <v>0</v>
      </c>
      <c r="J248" s="300"/>
      <c r="K248" s="301">
        <f>E248*J248</f>
        <v>0</v>
      </c>
      <c r="O248" s="293">
        <v>2</v>
      </c>
      <c r="AA248" s="262">
        <v>12</v>
      </c>
      <c r="AB248" s="262">
        <v>0</v>
      </c>
      <c r="AC248" s="262">
        <v>24</v>
      </c>
      <c r="AZ248" s="262">
        <v>1</v>
      </c>
      <c r="BA248" s="262">
        <f>IF(AZ248=1,G248,0)</f>
        <v>0</v>
      </c>
      <c r="BB248" s="262">
        <f>IF(AZ248=2,G248,0)</f>
        <v>0</v>
      </c>
      <c r="BC248" s="262">
        <f>IF(AZ248=3,G248,0)</f>
        <v>0</v>
      </c>
      <c r="BD248" s="262">
        <f>IF(AZ248=4,G248,0)</f>
        <v>0</v>
      </c>
      <c r="BE248" s="262">
        <f>IF(AZ248=5,G248,0)</f>
        <v>0</v>
      </c>
      <c r="CA248" s="293">
        <v>12</v>
      </c>
      <c r="CB248" s="293">
        <v>0</v>
      </c>
    </row>
    <row r="249" spans="1:80" ht="22.5" x14ac:dyDescent="0.2">
      <c r="A249" s="294">
        <v>91</v>
      </c>
      <c r="B249" s="295" t="s">
        <v>544</v>
      </c>
      <c r="C249" s="296" t="s">
        <v>1483</v>
      </c>
      <c r="D249" s="297" t="s">
        <v>100</v>
      </c>
      <c r="E249" s="298">
        <v>1</v>
      </c>
      <c r="F249" s="298">
        <v>0</v>
      </c>
      <c r="G249" s="299">
        <f>E249*F249</f>
        <v>0</v>
      </c>
      <c r="H249" s="300">
        <v>0</v>
      </c>
      <c r="I249" s="301">
        <f>E249*H249</f>
        <v>0</v>
      </c>
      <c r="J249" s="300"/>
      <c r="K249" s="301">
        <f>E249*J249</f>
        <v>0</v>
      </c>
      <c r="O249" s="293">
        <v>2</v>
      </c>
      <c r="AA249" s="262">
        <v>12</v>
      </c>
      <c r="AB249" s="262">
        <v>0</v>
      </c>
      <c r="AC249" s="262">
        <v>61</v>
      </c>
      <c r="AZ249" s="262">
        <v>1</v>
      </c>
      <c r="BA249" s="262">
        <f>IF(AZ249=1,G249,0)</f>
        <v>0</v>
      </c>
      <c r="BB249" s="262">
        <f>IF(AZ249=2,G249,0)</f>
        <v>0</v>
      </c>
      <c r="BC249" s="262">
        <f>IF(AZ249=3,G249,0)</f>
        <v>0</v>
      </c>
      <c r="BD249" s="262">
        <f>IF(AZ249=4,G249,0)</f>
        <v>0</v>
      </c>
      <c r="BE249" s="262">
        <f>IF(AZ249=5,G249,0)</f>
        <v>0</v>
      </c>
      <c r="CA249" s="293">
        <v>12</v>
      </c>
      <c r="CB249" s="293">
        <v>0</v>
      </c>
    </row>
    <row r="250" spans="1:80" x14ac:dyDescent="0.2">
      <c r="A250" s="317"/>
      <c r="B250" s="318" t="s">
        <v>101</v>
      </c>
      <c r="C250" s="319" t="s">
        <v>526</v>
      </c>
      <c r="D250" s="320"/>
      <c r="E250" s="321"/>
      <c r="F250" s="322"/>
      <c r="G250" s="323">
        <f>SUM(G238:G249)</f>
        <v>0</v>
      </c>
      <c r="H250" s="324"/>
      <c r="I250" s="325">
        <f>SUM(I238:I249)</f>
        <v>0</v>
      </c>
      <c r="J250" s="324"/>
      <c r="K250" s="325">
        <f>SUM(K238:K249)</f>
        <v>0</v>
      </c>
      <c r="O250" s="293">
        <v>4</v>
      </c>
      <c r="BA250" s="326">
        <f>SUM(BA238:BA249)</f>
        <v>0</v>
      </c>
      <c r="BB250" s="326">
        <f>SUM(BB238:BB249)</f>
        <v>0</v>
      </c>
      <c r="BC250" s="326">
        <f>SUM(BC238:BC249)</f>
        <v>0</v>
      </c>
      <c r="BD250" s="326">
        <f>SUM(BD238:BD249)</f>
        <v>0</v>
      </c>
      <c r="BE250" s="326">
        <f>SUM(BE238:BE249)</f>
        <v>0</v>
      </c>
    </row>
    <row r="251" spans="1:80" x14ac:dyDescent="0.2">
      <c r="A251" s="283" t="s">
        <v>97</v>
      </c>
      <c r="B251" s="284" t="s">
        <v>546</v>
      </c>
      <c r="C251" s="285" t="s">
        <v>547</v>
      </c>
      <c r="D251" s="286"/>
      <c r="E251" s="287"/>
      <c r="F251" s="287"/>
      <c r="G251" s="288"/>
      <c r="H251" s="289"/>
      <c r="I251" s="290"/>
      <c r="J251" s="291"/>
      <c r="K251" s="292"/>
      <c r="O251" s="293">
        <v>1</v>
      </c>
    </row>
    <row r="252" spans="1:80" ht="22.5" x14ac:dyDescent="0.2">
      <c r="A252" s="294">
        <v>92</v>
      </c>
      <c r="B252" s="295" t="s">
        <v>549</v>
      </c>
      <c r="C252" s="296" t="s">
        <v>1484</v>
      </c>
      <c r="D252" s="297" t="s">
        <v>272</v>
      </c>
      <c r="E252" s="298">
        <v>5.0999999999999996</v>
      </c>
      <c r="F252" s="298">
        <v>0</v>
      </c>
      <c r="G252" s="299">
        <f>E252*F252</f>
        <v>0</v>
      </c>
      <c r="H252" s="300">
        <v>0</v>
      </c>
      <c r="I252" s="301">
        <f>E252*H252</f>
        <v>0</v>
      </c>
      <c r="J252" s="300"/>
      <c r="K252" s="301">
        <f>E252*J252</f>
        <v>0</v>
      </c>
      <c r="O252" s="293">
        <v>2</v>
      </c>
      <c r="AA252" s="262">
        <v>12</v>
      </c>
      <c r="AB252" s="262">
        <v>0</v>
      </c>
      <c r="AC252" s="262">
        <v>14</v>
      </c>
      <c r="AZ252" s="262">
        <v>1</v>
      </c>
      <c r="BA252" s="262">
        <f>IF(AZ252=1,G252,0)</f>
        <v>0</v>
      </c>
      <c r="BB252" s="262">
        <f>IF(AZ252=2,G252,0)</f>
        <v>0</v>
      </c>
      <c r="BC252" s="262">
        <f>IF(AZ252=3,G252,0)</f>
        <v>0</v>
      </c>
      <c r="BD252" s="262">
        <f>IF(AZ252=4,G252,0)</f>
        <v>0</v>
      </c>
      <c r="BE252" s="262">
        <f>IF(AZ252=5,G252,0)</f>
        <v>0</v>
      </c>
      <c r="CA252" s="293">
        <v>12</v>
      </c>
      <c r="CB252" s="293">
        <v>0</v>
      </c>
    </row>
    <row r="253" spans="1:80" x14ac:dyDescent="0.2">
      <c r="A253" s="294">
        <v>93</v>
      </c>
      <c r="B253" s="295" t="s">
        <v>1485</v>
      </c>
      <c r="C253" s="296" t="s">
        <v>1486</v>
      </c>
      <c r="D253" s="297" t="s">
        <v>272</v>
      </c>
      <c r="E253" s="298">
        <v>12.4</v>
      </c>
      <c r="F253" s="298">
        <v>0</v>
      </c>
      <c r="G253" s="299">
        <f>E253*F253</f>
        <v>0</v>
      </c>
      <c r="H253" s="300">
        <v>0</v>
      </c>
      <c r="I253" s="301">
        <f>E253*H253</f>
        <v>0</v>
      </c>
      <c r="J253" s="300"/>
      <c r="K253" s="301">
        <f>E253*J253</f>
        <v>0</v>
      </c>
      <c r="O253" s="293">
        <v>2</v>
      </c>
      <c r="AA253" s="262">
        <v>12</v>
      </c>
      <c r="AB253" s="262">
        <v>0</v>
      </c>
      <c r="AC253" s="262">
        <v>15</v>
      </c>
      <c r="AZ253" s="262">
        <v>1</v>
      </c>
      <c r="BA253" s="262">
        <f>IF(AZ253=1,G253,0)</f>
        <v>0</v>
      </c>
      <c r="BB253" s="262">
        <f>IF(AZ253=2,G253,0)</f>
        <v>0</v>
      </c>
      <c r="BC253" s="262">
        <f>IF(AZ253=3,G253,0)</f>
        <v>0</v>
      </c>
      <c r="BD253" s="262">
        <f>IF(AZ253=4,G253,0)</f>
        <v>0</v>
      </c>
      <c r="BE253" s="262">
        <f>IF(AZ253=5,G253,0)</f>
        <v>0</v>
      </c>
      <c r="CA253" s="293">
        <v>12</v>
      </c>
      <c r="CB253" s="293">
        <v>0</v>
      </c>
    </row>
    <row r="254" spans="1:80" x14ac:dyDescent="0.2">
      <c r="A254" s="317"/>
      <c r="B254" s="318" t="s">
        <v>101</v>
      </c>
      <c r="C254" s="319" t="s">
        <v>548</v>
      </c>
      <c r="D254" s="320"/>
      <c r="E254" s="321"/>
      <c r="F254" s="322"/>
      <c r="G254" s="323">
        <f>SUM(G251:G253)</f>
        <v>0</v>
      </c>
      <c r="H254" s="324"/>
      <c r="I254" s="325">
        <f>SUM(I251:I253)</f>
        <v>0</v>
      </c>
      <c r="J254" s="324"/>
      <c r="K254" s="325">
        <f>SUM(K251:K253)</f>
        <v>0</v>
      </c>
      <c r="O254" s="293">
        <v>4</v>
      </c>
      <c r="BA254" s="326">
        <f>SUM(BA251:BA253)</f>
        <v>0</v>
      </c>
      <c r="BB254" s="326">
        <f>SUM(BB251:BB253)</f>
        <v>0</v>
      </c>
      <c r="BC254" s="326">
        <f>SUM(BC251:BC253)</f>
        <v>0</v>
      </c>
      <c r="BD254" s="326">
        <f>SUM(BD251:BD253)</f>
        <v>0</v>
      </c>
      <c r="BE254" s="326">
        <f>SUM(BE251:BE253)</f>
        <v>0</v>
      </c>
    </row>
    <row r="255" spans="1:80" x14ac:dyDescent="0.2">
      <c r="A255" s="283" t="s">
        <v>97</v>
      </c>
      <c r="B255" s="284" t="s">
        <v>551</v>
      </c>
      <c r="C255" s="285" t="s">
        <v>552</v>
      </c>
      <c r="D255" s="286"/>
      <c r="E255" s="287"/>
      <c r="F255" s="287"/>
      <c r="G255" s="288"/>
      <c r="H255" s="289"/>
      <c r="I255" s="290"/>
      <c r="J255" s="291"/>
      <c r="K255" s="292"/>
      <c r="O255" s="293">
        <v>1</v>
      </c>
    </row>
    <row r="256" spans="1:80" ht="22.5" x14ac:dyDescent="0.2">
      <c r="A256" s="294">
        <v>94</v>
      </c>
      <c r="B256" s="295" t="s">
        <v>554</v>
      </c>
      <c r="C256" s="296" t="s">
        <v>555</v>
      </c>
      <c r="D256" s="297" t="s">
        <v>165</v>
      </c>
      <c r="E256" s="298">
        <v>232.80799999999999</v>
      </c>
      <c r="F256" s="298">
        <v>0</v>
      </c>
      <c r="G256" s="299">
        <f>E256*F256</f>
        <v>0</v>
      </c>
      <c r="H256" s="300">
        <v>0</v>
      </c>
      <c r="I256" s="301">
        <f>E256*H256</f>
        <v>0</v>
      </c>
      <c r="J256" s="300">
        <v>0</v>
      </c>
      <c r="K256" s="301">
        <f>E256*J256</f>
        <v>0</v>
      </c>
      <c r="O256" s="293">
        <v>2</v>
      </c>
      <c r="AA256" s="262">
        <v>1</v>
      </c>
      <c r="AB256" s="262">
        <v>1</v>
      </c>
      <c r="AC256" s="262">
        <v>1</v>
      </c>
      <c r="AZ256" s="262">
        <v>1</v>
      </c>
      <c r="BA256" s="262">
        <f>IF(AZ256=1,G256,0)</f>
        <v>0</v>
      </c>
      <c r="BB256" s="262">
        <f>IF(AZ256=2,G256,0)</f>
        <v>0</v>
      </c>
      <c r="BC256" s="262">
        <f>IF(AZ256=3,G256,0)</f>
        <v>0</v>
      </c>
      <c r="BD256" s="262">
        <f>IF(AZ256=4,G256,0)</f>
        <v>0</v>
      </c>
      <c r="BE256" s="262">
        <f>IF(AZ256=5,G256,0)</f>
        <v>0</v>
      </c>
      <c r="CA256" s="293">
        <v>1</v>
      </c>
      <c r="CB256" s="293">
        <v>1</v>
      </c>
    </row>
    <row r="257" spans="1:80" x14ac:dyDescent="0.2">
      <c r="A257" s="302"/>
      <c r="B257" s="309"/>
      <c r="C257" s="310" t="s">
        <v>1487</v>
      </c>
      <c r="D257" s="311"/>
      <c r="E257" s="312">
        <v>98.91</v>
      </c>
      <c r="F257" s="313"/>
      <c r="G257" s="314"/>
      <c r="H257" s="315"/>
      <c r="I257" s="307"/>
      <c r="J257" s="316"/>
      <c r="K257" s="307"/>
      <c r="M257" s="308" t="s">
        <v>1487</v>
      </c>
      <c r="O257" s="293"/>
    </row>
    <row r="258" spans="1:80" x14ac:dyDescent="0.2">
      <c r="A258" s="302"/>
      <c r="B258" s="309"/>
      <c r="C258" s="310" t="s">
        <v>1488</v>
      </c>
      <c r="D258" s="311"/>
      <c r="E258" s="312">
        <v>21</v>
      </c>
      <c r="F258" s="313"/>
      <c r="G258" s="314"/>
      <c r="H258" s="315"/>
      <c r="I258" s="307"/>
      <c r="J258" s="316"/>
      <c r="K258" s="307"/>
      <c r="M258" s="308" t="s">
        <v>1488</v>
      </c>
      <c r="O258" s="293"/>
    </row>
    <row r="259" spans="1:80" x14ac:dyDescent="0.2">
      <c r="A259" s="302"/>
      <c r="B259" s="309"/>
      <c r="C259" s="310" t="s">
        <v>1489</v>
      </c>
      <c r="D259" s="311"/>
      <c r="E259" s="312">
        <v>6</v>
      </c>
      <c r="F259" s="313"/>
      <c r="G259" s="314"/>
      <c r="H259" s="315"/>
      <c r="I259" s="307"/>
      <c r="J259" s="316"/>
      <c r="K259" s="307"/>
      <c r="M259" s="308" t="s">
        <v>1489</v>
      </c>
      <c r="O259" s="293"/>
    </row>
    <row r="260" spans="1:80" x14ac:dyDescent="0.2">
      <c r="A260" s="302"/>
      <c r="B260" s="309"/>
      <c r="C260" s="310" t="s">
        <v>1490</v>
      </c>
      <c r="D260" s="311"/>
      <c r="E260" s="312">
        <v>10.35</v>
      </c>
      <c r="F260" s="313"/>
      <c r="G260" s="314"/>
      <c r="H260" s="315"/>
      <c r="I260" s="307"/>
      <c r="J260" s="316"/>
      <c r="K260" s="307"/>
      <c r="M260" s="308" t="s">
        <v>1490</v>
      </c>
      <c r="O260" s="293"/>
    </row>
    <row r="261" spans="1:80" x14ac:dyDescent="0.2">
      <c r="A261" s="302"/>
      <c r="B261" s="309"/>
      <c r="C261" s="310" t="s">
        <v>1491</v>
      </c>
      <c r="D261" s="311"/>
      <c r="E261" s="312">
        <v>21.6</v>
      </c>
      <c r="F261" s="313"/>
      <c r="G261" s="314"/>
      <c r="H261" s="315"/>
      <c r="I261" s="307"/>
      <c r="J261" s="316"/>
      <c r="K261" s="307"/>
      <c r="M261" s="308" t="s">
        <v>1491</v>
      </c>
      <c r="O261" s="293"/>
    </row>
    <row r="262" spans="1:80" x14ac:dyDescent="0.2">
      <c r="A262" s="302"/>
      <c r="B262" s="309"/>
      <c r="C262" s="310" t="s">
        <v>1492</v>
      </c>
      <c r="D262" s="311"/>
      <c r="E262" s="312">
        <v>74.947999999999993</v>
      </c>
      <c r="F262" s="313"/>
      <c r="G262" s="314"/>
      <c r="H262" s="315"/>
      <c r="I262" s="307"/>
      <c r="J262" s="316"/>
      <c r="K262" s="307"/>
      <c r="M262" s="308" t="s">
        <v>1492</v>
      </c>
      <c r="O262" s="293"/>
    </row>
    <row r="263" spans="1:80" ht="22.5" x14ac:dyDescent="0.2">
      <c r="A263" s="294">
        <v>95</v>
      </c>
      <c r="B263" s="295" t="s">
        <v>566</v>
      </c>
      <c r="C263" s="296" t="s">
        <v>567</v>
      </c>
      <c r="D263" s="297" t="s">
        <v>165</v>
      </c>
      <c r="E263" s="298">
        <v>465.61599999999999</v>
      </c>
      <c r="F263" s="298">
        <v>0</v>
      </c>
      <c r="G263" s="299">
        <f>E263*F263</f>
        <v>0</v>
      </c>
      <c r="H263" s="300">
        <v>0</v>
      </c>
      <c r="I263" s="301">
        <f>E263*H263</f>
        <v>0</v>
      </c>
      <c r="J263" s="300">
        <v>0</v>
      </c>
      <c r="K263" s="301">
        <f>E263*J263</f>
        <v>0</v>
      </c>
      <c r="O263" s="293">
        <v>2</v>
      </c>
      <c r="AA263" s="262">
        <v>1</v>
      </c>
      <c r="AB263" s="262">
        <v>1</v>
      </c>
      <c r="AC263" s="262">
        <v>1</v>
      </c>
      <c r="AZ263" s="262">
        <v>1</v>
      </c>
      <c r="BA263" s="262">
        <f>IF(AZ263=1,G263,0)</f>
        <v>0</v>
      </c>
      <c r="BB263" s="262">
        <f>IF(AZ263=2,G263,0)</f>
        <v>0</v>
      </c>
      <c r="BC263" s="262">
        <f>IF(AZ263=3,G263,0)</f>
        <v>0</v>
      </c>
      <c r="BD263" s="262">
        <f>IF(AZ263=4,G263,0)</f>
        <v>0</v>
      </c>
      <c r="BE263" s="262">
        <f>IF(AZ263=5,G263,0)</f>
        <v>0</v>
      </c>
      <c r="CA263" s="293">
        <v>1</v>
      </c>
      <c r="CB263" s="293">
        <v>1</v>
      </c>
    </row>
    <row r="264" spans="1:80" x14ac:dyDescent="0.2">
      <c r="A264" s="302"/>
      <c r="B264" s="309"/>
      <c r="C264" s="310" t="s">
        <v>1493</v>
      </c>
      <c r="D264" s="311"/>
      <c r="E264" s="312">
        <v>465.61599999999999</v>
      </c>
      <c r="F264" s="313"/>
      <c r="G264" s="314"/>
      <c r="H264" s="315"/>
      <c r="I264" s="307"/>
      <c r="J264" s="316"/>
      <c r="K264" s="307"/>
      <c r="M264" s="308" t="s">
        <v>1493</v>
      </c>
      <c r="O264" s="293"/>
    </row>
    <row r="265" spans="1:80" ht="22.5" x14ac:dyDescent="0.2">
      <c r="A265" s="294">
        <v>96</v>
      </c>
      <c r="B265" s="295" t="s">
        <v>569</v>
      </c>
      <c r="C265" s="296" t="s">
        <v>570</v>
      </c>
      <c r="D265" s="297" t="s">
        <v>165</v>
      </c>
      <c r="E265" s="298">
        <v>232.80799999999999</v>
      </c>
      <c r="F265" s="298">
        <v>0</v>
      </c>
      <c r="G265" s="299">
        <f>E265*F265</f>
        <v>0</v>
      </c>
      <c r="H265" s="300">
        <v>0</v>
      </c>
      <c r="I265" s="301">
        <f>E265*H265</f>
        <v>0</v>
      </c>
      <c r="J265" s="300">
        <v>0</v>
      </c>
      <c r="K265" s="301">
        <f>E265*J265</f>
        <v>0</v>
      </c>
      <c r="O265" s="293">
        <v>2</v>
      </c>
      <c r="AA265" s="262">
        <v>1</v>
      </c>
      <c r="AB265" s="262">
        <v>1</v>
      </c>
      <c r="AC265" s="262">
        <v>1</v>
      </c>
      <c r="AZ265" s="262">
        <v>1</v>
      </c>
      <c r="BA265" s="262">
        <f>IF(AZ265=1,G265,0)</f>
        <v>0</v>
      </c>
      <c r="BB265" s="262">
        <f>IF(AZ265=2,G265,0)</f>
        <v>0</v>
      </c>
      <c r="BC265" s="262">
        <f>IF(AZ265=3,G265,0)</f>
        <v>0</v>
      </c>
      <c r="BD265" s="262">
        <f>IF(AZ265=4,G265,0)</f>
        <v>0</v>
      </c>
      <c r="BE265" s="262">
        <f>IF(AZ265=5,G265,0)</f>
        <v>0</v>
      </c>
      <c r="CA265" s="293">
        <v>1</v>
      </c>
      <c r="CB265" s="293">
        <v>1</v>
      </c>
    </row>
    <row r="266" spans="1:80" x14ac:dyDescent="0.2">
      <c r="A266" s="294">
        <v>97</v>
      </c>
      <c r="B266" s="295" t="s">
        <v>1494</v>
      </c>
      <c r="C266" s="296" t="s">
        <v>1495</v>
      </c>
      <c r="D266" s="297" t="s">
        <v>165</v>
      </c>
      <c r="E266" s="298">
        <v>40.200000000000003</v>
      </c>
      <c r="F266" s="298">
        <v>0</v>
      </c>
      <c r="G266" s="299">
        <f>E266*F266</f>
        <v>0</v>
      </c>
      <c r="H266" s="300">
        <v>1.58E-3</v>
      </c>
      <c r="I266" s="301">
        <f>E266*H266</f>
        <v>6.3516000000000003E-2</v>
      </c>
      <c r="J266" s="300">
        <v>0</v>
      </c>
      <c r="K266" s="301">
        <f>E266*J266</f>
        <v>0</v>
      </c>
      <c r="O266" s="293">
        <v>2</v>
      </c>
      <c r="AA266" s="262">
        <v>1</v>
      </c>
      <c r="AB266" s="262">
        <v>1</v>
      </c>
      <c r="AC266" s="262">
        <v>1</v>
      </c>
      <c r="AZ266" s="262">
        <v>1</v>
      </c>
      <c r="BA266" s="262">
        <f>IF(AZ266=1,G266,0)</f>
        <v>0</v>
      </c>
      <c r="BB266" s="262">
        <f>IF(AZ266=2,G266,0)</f>
        <v>0</v>
      </c>
      <c r="BC266" s="262">
        <f>IF(AZ266=3,G266,0)</f>
        <v>0</v>
      </c>
      <c r="BD266" s="262">
        <f>IF(AZ266=4,G266,0)</f>
        <v>0</v>
      </c>
      <c r="BE266" s="262">
        <f>IF(AZ266=5,G266,0)</f>
        <v>0</v>
      </c>
      <c r="CA266" s="293">
        <v>1</v>
      </c>
      <c r="CB266" s="293">
        <v>1</v>
      </c>
    </row>
    <row r="267" spans="1:80" x14ac:dyDescent="0.2">
      <c r="A267" s="302"/>
      <c r="B267" s="309"/>
      <c r="C267" s="310" t="s">
        <v>1496</v>
      </c>
      <c r="D267" s="311"/>
      <c r="E267" s="312">
        <v>40.200000000000003</v>
      </c>
      <c r="F267" s="313"/>
      <c r="G267" s="314"/>
      <c r="H267" s="315"/>
      <c r="I267" s="307"/>
      <c r="J267" s="316"/>
      <c r="K267" s="307"/>
      <c r="M267" s="308" t="s">
        <v>1496</v>
      </c>
      <c r="O267" s="293"/>
    </row>
    <row r="268" spans="1:80" x14ac:dyDescent="0.2">
      <c r="A268" s="294">
        <v>98</v>
      </c>
      <c r="B268" s="295" t="s">
        <v>575</v>
      </c>
      <c r="C268" s="296" t="s">
        <v>576</v>
      </c>
      <c r="D268" s="297" t="s">
        <v>165</v>
      </c>
      <c r="E268" s="298">
        <v>91.6</v>
      </c>
      <c r="F268" s="298">
        <v>0</v>
      </c>
      <c r="G268" s="299">
        <f>E268*F268</f>
        <v>0</v>
      </c>
      <c r="H268" s="300">
        <v>5.9199999999999999E-3</v>
      </c>
      <c r="I268" s="301">
        <f>E268*H268</f>
        <v>0.54227199999999998</v>
      </c>
      <c r="J268" s="300">
        <v>0</v>
      </c>
      <c r="K268" s="301">
        <f>E268*J268</f>
        <v>0</v>
      </c>
      <c r="O268" s="293">
        <v>2</v>
      </c>
      <c r="AA268" s="262">
        <v>1</v>
      </c>
      <c r="AB268" s="262">
        <v>1</v>
      </c>
      <c r="AC268" s="262">
        <v>1</v>
      </c>
      <c r="AZ268" s="262">
        <v>1</v>
      </c>
      <c r="BA268" s="262">
        <f>IF(AZ268=1,G268,0)</f>
        <v>0</v>
      </c>
      <c r="BB268" s="262">
        <f>IF(AZ268=2,G268,0)</f>
        <v>0</v>
      </c>
      <c r="BC268" s="262">
        <f>IF(AZ268=3,G268,0)</f>
        <v>0</v>
      </c>
      <c r="BD268" s="262">
        <f>IF(AZ268=4,G268,0)</f>
        <v>0</v>
      </c>
      <c r="BE268" s="262">
        <f>IF(AZ268=5,G268,0)</f>
        <v>0</v>
      </c>
      <c r="CA268" s="293">
        <v>1</v>
      </c>
      <c r="CB268" s="293">
        <v>1</v>
      </c>
    </row>
    <row r="269" spans="1:80" x14ac:dyDescent="0.2">
      <c r="A269" s="317"/>
      <c r="B269" s="318" t="s">
        <v>101</v>
      </c>
      <c r="C269" s="319" t="s">
        <v>553</v>
      </c>
      <c r="D269" s="320"/>
      <c r="E269" s="321"/>
      <c r="F269" s="322"/>
      <c r="G269" s="323">
        <f>SUM(G255:G268)</f>
        <v>0</v>
      </c>
      <c r="H269" s="324"/>
      <c r="I269" s="325">
        <f>SUM(I255:I268)</f>
        <v>0.60578799999999999</v>
      </c>
      <c r="J269" s="324"/>
      <c r="K269" s="325">
        <f>SUM(K255:K268)</f>
        <v>0</v>
      </c>
      <c r="O269" s="293">
        <v>4</v>
      </c>
      <c r="BA269" s="326">
        <f>SUM(BA255:BA268)</f>
        <v>0</v>
      </c>
      <c r="BB269" s="326">
        <f>SUM(BB255:BB268)</f>
        <v>0</v>
      </c>
      <c r="BC269" s="326">
        <f>SUM(BC255:BC268)</f>
        <v>0</v>
      </c>
      <c r="BD269" s="326">
        <f>SUM(BD255:BD268)</f>
        <v>0</v>
      </c>
      <c r="BE269" s="326">
        <f>SUM(BE255:BE268)</f>
        <v>0</v>
      </c>
    </row>
    <row r="270" spans="1:80" x14ac:dyDescent="0.2">
      <c r="A270" s="283" t="s">
        <v>97</v>
      </c>
      <c r="B270" s="284" t="s">
        <v>578</v>
      </c>
      <c r="C270" s="285" t="s">
        <v>579</v>
      </c>
      <c r="D270" s="286"/>
      <c r="E270" s="287"/>
      <c r="F270" s="287"/>
      <c r="G270" s="288"/>
      <c r="H270" s="289"/>
      <c r="I270" s="290"/>
      <c r="J270" s="291"/>
      <c r="K270" s="292"/>
      <c r="O270" s="293">
        <v>1</v>
      </c>
    </row>
    <row r="271" spans="1:80" x14ac:dyDescent="0.2">
      <c r="A271" s="294">
        <v>99</v>
      </c>
      <c r="B271" s="295" t="s">
        <v>581</v>
      </c>
      <c r="C271" s="296" t="s">
        <v>582</v>
      </c>
      <c r="D271" s="297" t="s">
        <v>165</v>
      </c>
      <c r="E271" s="298">
        <v>160.4</v>
      </c>
      <c r="F271" s="298">
        <v>0</v>
      </c>
      <c r="G271" s="299">
        <f>E271*F271</f>
        <v>0</v>
      </c>
      <c r="H271" s="300">
        <v>4.0000000000000003E-5</v>
      </c>
      <c r="I271" s="301">
        <f>E271*H271</f>
        <v>6.4160000000000007E-3</v>
      </c>
      <c r="J271" s="300">
        <v>0</v>
      </c>
      <c r="K271" s="301">
        <f>E271*J271</f>
        <v>0</v>
      </c>
      <c r="O271" s="293">
        <v>2</v>
      </c>
      <c r="AA271" s="262">
        <v>1</v>
      </c>
      <c r="AB271" s="262">
        <v>1</v>
      </c>
      <c r="AC271" s="262">
        <v>1</v>
      </c>
      <c r="AZ271" s="262">
        <v>1</v>
      </c>
      <c r="BA271" s="262">
        <f>IF(AZ271=1,G271,0)</f>
        <v>0</v>
      </c>
      <c r="BB271" s="262">
        <f>IF(AZ271=2,G271,0)</f>
        <v>0</v>
      </c>
      <c r="BC271" s="262">
        <f>IF(AZ271=3,G271,0)</f>
        <v>0</v>
      </c>
      <c r="BD271" s="262">
        <f>IF(AZ271=4,G271,0)</f>
        <v>0</v>
      </c>
      <c r="BE271" s="262">
        <f>IF(AZ271=5,G271,0)</f>
        <v>0</v>
      </c>
      <c r="CA271" s="293">
        <v>1</v>
      </c>
      <c r="CB271" s="293">
        <v>1</v>
      </c>
    </row>
    <row r="272" spans="1:80" x14ac:dyDescent="0.2">
      <c r="A272" s="317"/>
      <c r="B272" s="318" t="s">
        <v>101</v>
      </c>
      <c r="C272" s="319" t="s">
        <v>580</v>
      </c>
      <c r="D272" s="320"/>
      <c r="E272" s="321"/>
      <c r="F272" s="322"/>
      <c r="G272" s="323">
        <f>SUM(G270:G271)</f>
        <v>0</v>
      </c>
      <c r="H272" s="324"/>
      <c r="I272" s="325">
        <f>SUM(I270:I271)</f>
        <v>6.4160000000000007E-3</v>
      </c>
      <c r="J272" s="324"/>
      <c r="K272" s="325">
        <f>SUM(K270:K271)</f>
        <v>0</v>
      </c>
      <c r="O272" s="293">
        <v>4</v>
      </c>
      <c r="BA272" s="326">
        <f>SUM(BA270:BA271)</f>
        <v>0</v>
      </c>
      <c r="BB272" s="326">
        <f>SUM(BB270:BB271)</f>
        <v>0</v>
      </c>
      <c r="BC272" s="326">
        <f>SUM(BC270:BC271)</f>
        <v>0</v>
      </c>
      <c r="BD272" s="326">
        <f>SUM(BD270:BD271)</f>
        <v>0</v>
      </c>
      <c r="BE272" s="326">
        <f>SUM(BE270:BE271)</f>
        <v>0</v>
      </c>
    </row>
    <row r="273" spans="1:80" x14ac:dyDescent="0.2">
      <c r="A273" s="283" t="s">
        <v>97</v>
      </c>
      <c r="B273" s="284" t="s">
        <v>583</v>
      </c>
      <c r="C273" s="285" t="s">
        <v>584</v>
      </c>
      <c r="D273" s="286"/>
      <c r="E273" s="287"/>
      <c r="F273" s="287"/>
      <c r="G273" s="288"/>
      <c r="H273" s="289"/>
      <c r="I273" s="290"/>
      <c r="J273" s="291"/>
      <c r="K273" s="292"/>
      <c r="O273" s="293">
        <v>1</v>
      </c>
    </row>
    <row r="274" spans="1:80" x14ac:dyDescent="0.2">
      <c r="A274" s="294">
        <v>100</v>
      </c>
      <c r="B274" s="295" t="s">
        <v>586</v>
      </c>
      <c r="C274" s="296" t="s">
        <v>587</v>
      </c>
      <c r="D274" s="297" t="s">
        <v>200</v>
      </c>
      <c r="E274" s="298">
        <v>426.67855527500001</v>
      </c>
      <c r="F274" s="298">
        <v>0</v>
      </c>
      <c r="G274" s="299">
        <f>E274*F274</f>
        <v>0</v>
      </c>
      <c r="H274" s="300">
        <v>0</v>
      </c>
      <c r="I274" s="301">
        <f>E274*H274</f>
        <v>0</v>
      </c>
      <c r="J274" s="300"/>
      <c r="K274" s="301">
        <f>E274*J274</f>
        <v>0</v>
      </c>
      <c r="O274" s="293">
        <v>2</v>
      </c>
      <c r="AA274" s="262">
        <v>7</v>
      </c>
      <c r="AB274" s="262">
        <v>1</v>
      </c>
      <c r="AC274" s="262">
        <v>2</v>
      </c>
      <c r="AZ274" s="262">
        <v>1</v>
      </c>
      <c r="BA274" s="262">
        <f>IF(AZ274=1,G274,0)</f>
        <v>0</v>
      </c>
      <c r="BB274" s="262">
        <f>IF(AZ274=2,G274,0)</f>
        <v>0</v>
      </c>
      <c r="BC274" s="262">
        <f>IF(AZ274=3,G274,0)</f>
        <v>0</v>
      </c>
      <c r="BD274" s="262">
        <f>IF(AZ274=4,G274,0)</f>
        <v>0</v>
      </c>
      <c r="BE274" s="262">
        <f>IF(AZ274=5,G274,0)</f>
        <v>0</v>
      </c>
      <c r="CA274" s="293">
        <v>7</v>
      </c>
      <c r="CB274" s="293">
        <v>1</v>
      </c>
    </row>
    <row r="275" spans="1:80" x14ac:dyDescent="0.2">
      <c r="A275" s="317"/>
      <c r="B275" s="318" t="s">
        <v>101</v>
      </c>
      <c r="C275" s="319" t="s">
        <v>585</v>
      </c>
      <c r="D275" s="320"/>
      <c r="E275" s="321"/>
      <c r="F275" s="322"/>
      <c r="G275" s="323">
        <f>SUM(G273:G274)</f>
        <v>0</v>
      </c>
      <c r="H275" s="324"/>
      <c r="I275" s="325">
        <f>SUM(I273:I274)</f>
        <v>0</v>
      </c>
      <c r="J275" s="324"/>
      <c r="K275" s="325">
        <f>SUM(K273:K274)</f>
        <v>0</v>
      </c>
      <c r="O275" s="293">
        <v>4</v>
      </c>
      <c r="BA275" s="326">
        <f>SUM(BA273:BA274)</f>
        <v>0</v>
      </c>
      <c r="BB275" s="326">
        <f>SUM(BB273:BB274)</f>
        <v>0</v>
      </c>
      <c r="BC275" s="326">
        <f>SUM(BC273:BC274)</f>
        <v>0</v>
      </c>
      <c r="BD275" s="326">
        <f>SUM(BD273:BD274)</f>
        <v>0</v>
      </c>
      <c r="BE275" s="326">
        <f>SUM(BE273:BE274)</f>
        <v>0</v>
      </c>
    </row>
    <row r="276" spans="1:80" x14ac:dyDescent="0.2">
      <c r="A276" s="283" t="s">
        <v>97</v>
      </c>
      <c r="B276" s="284" t="s">
        <v>588</v>
      </c>
      <c r="C276" s="285" t="s">
        <v>589</v>
      </c>
      <c r="D276" s="286"/>
      <c r="E276" s="287"/>
      <c r="F276" s="287"/>
      <c r="G276" s="288"/>
      <c r="H276" s="289"/>
      <c r="I276" s="290"/>
      <c r="J276" s="291"/>
      <c r="K276" s="292"/>
      <c r="O276" s="293">
        <v>1</v>
      </c>
    </row>
    <row r="277" spans="1:80" ht="22.5" x14ac:dyDescent="0.2">
      <c r="A277" s="294">
        <v>101</v>
      </c>
      <c r="B277" s="295" t="s">
        <v>591</v>
      </c>
      <c r="C277" s="296" t="s">
        <v>592</v>
      </c>
      <c r="D277" s="297" t="s">
        <v>165</v>
      </c>
      <c r="E277" s="298">
        <v>153.37</v>
      </c>
      <c r="F277" s="298">
        <v>0</v>
      </c>
      <c r="G277" s="299">
        <f>E277*F277</f>
        <v>0</v>
      </c>
      <c r="H277" s="300">
        <v>3.3E-4</v>
      </c>
      <c r="I277" s="301">
        <f>E277*H277</f>
        <v>5.06121E-2</v>
      </c>
      <c r="J277" s="300">
        <v>0</v>
      </c>
      <c r="K277" s="301">
        <f>E277*J277</f>
        <v>0</v>
      </c>
      <c r="O277" s="293">
        <v>2</v>
      </c>
      <c r="AA277" s="262">
        <v>1</v>
      </c>
      <c r="AB277" s="262">
        <v>7</v>
      </c>
      <c r="AC277" s="262">
        <v>7</v>
      </c>
      <c r="AZ277" s="262">
        <v>2</v>
      </c>
      <c r="BA277" s="262">
        <f>IF(AZ277=1,G277,0)</f>
        <v>0</v>
      </c>
      <c r="BB277" s="262">
        <f>IF(AZ277=2,G277,0)</f>
        <v>0</v>
      </c>
      <c r="BC277" s="262">
        <f>IF(AZ277=3,G277,0)</f>
        <v>0</v>
      </c>
      <c r="BD277" s="262">
        <f>IF(AZ277=4,G277,0)</f>
        <v>0</v>
      </c>
      <c r="BE277" s="262">
        <f>IF(AZ277=5,G277,0)</f>
        <v>0</v>
      </c>
      <c r="CA277" s="293">
        <v>1</v>
      </c>
      <c r="CB277" s="293">
        <v>7</v>
      </c>
    </row>
    <row r="278" spans="1:80" ht="22.5" x14ac:dyDescent="0.2">
      <c r="A278" s="294">
        <v>102</v>
      </c>
      <c r="B278" s="295" t="s">
        <v>593</v>
      </c>
      <c r="C278" s="296" t="s">
        <v>594</v>
      </c>
      <c r="D278" s="297" t="s">
        <v>165</v>
      </c>
      <c r="E278" s="298">
        <v>48.039000000000001</v>
      </c>
      <c r="F278" s="298">
        <v>0</v>
      </c>
      <c r="G278" s="299">
        <f>E278*F278</f>
        <v>0</v>
      </c>
      <c r="H278" s="300">
        <v>5.1999999999999995E-4</v>
      </c>
      <c r="I278" s="301">
        <f>E278*H278</f>
        <v>2.4980279999999997E-2</v>
      </c>
      <c r="J278" s="300">
        <v>0</v>
      </c>
      <c r="K278" s="301">
        <f>E278*J278</f>
        <v>0</v>
      </c>
      <c r="O278" s="293">
        <v>2</v>
      </c>
      <c r="AA278" s="262">
        <v>1</v>
      </c>
      <c r="AB278" s="262">
        <v>7</v>
      </c>
      <c r="AC278" s="262">
        <v>7</v>
      </c>
      <c r="AZ278" s="262">
        <v>2</v>
      </c>
      <c r="BA278" s="262">
        <f>IF(AZ278=1,G278,0)</f>
        <v>0</v>
      </c>
      <c r="BB278" s="262">
        <f>IF(AZ278=2,G278,0)</f>
        <v>0</v>
      </c>
      <c r="BC278" s="262">
        <f>IF(AZ278=3,G278,0)</f>
        <v>0</v>
      </c>
      <c r="BD278" s="262">
        <f>IF(AZ278=4,G278,0)</f>
        <v>0</v>
      </c>
      <c r="BE278" s="262">
        <f>IF(AZ278=5,G278,0)</f>
        <v>0</v>
      </c>
      <c r="CA278" s="293">
        <v>1</v>
      </c>
      <c r="CB278" s="293">
        <v>7</v>
      </c>
    </row>
    <row r="279" spans="1:80" x14ac:dyDescent="0.2">
      <c r="A279" s="302"/>
      <c r="B279" s="309"/>
      <c r="C279" s="310" t="s">
        <v>1497</v>
      </c>
      <c r="D279" s="311"/>
      <c r="E279" s="312">
        <v>31.759</v>
      </c>
      <c r="F279" s="313"/>
      <c r="G279" s="314"/>
      <c r="H279" s="315"/>
      <c r="I279" s="307"/>
      <c r="J279" s="316"/>
      <c r="K279" s="307"/>
      <c r="M279" s="308" t="s">
        <v>1497</v>
      </c>
      <c r="O279" s="293"/>
    </row>
    <row r="280" spans="1:80" x14ac:dyDescent="0.2">
      <c r="A280" s="302"/>
      <c r="B280" s="309"/>
      <c r="C280" s="310" t="s">
        <v>1498</v>
      </c>
      <c r="D280" s="311"/>
      <c r="E280" s="312">
        <v>16.28</v>
      </c>
      <c r="F280" s="313"/>
      <c r="G280" s="314"/>
      <c r="H280" s="315"/>
      <c r="I280" s="307"/>
      <c r="J280" s="316"/>
      <c r="K280" s="307"/>
      <c r="M280" s="308" t="s">
        <v>1498</v>
      </c>
      <c r="O280" s="293"/>
    </row>
    <row r="281" spans="1:80" ht="22.5" x14ac:dyDescent="0.2">
      <c r="A281" s="294">
        <v>103</v>
      </c>
      <c r="B281" s="295" t="s">
        <v>597</v>
      </c>
      <c r="C281" s="296" t="s">
        <v>598</v>
      </c>
      <c r="D281" s="297" t="s">
        <v>165</v>
      </c>
      <c r="E281" s="298">
        <v>153.37</v>
      </c>
      <c r="F281" s="298">
        <v>0</v>
      </c>
      <c r="G281" s="299">
        <f>E281*F281</f>
        <v>0</v>
      </c>
      <c r="H281" s="300">
        <v>4.0999999999999999E-4</v>
      </c>
      <c r="I281" s="301">
        <f>E281*H281</f>
        <v>6.2881699999999999E-2</v>
      </c>
      <c r="J281" s="300">
        <v>0</v>
      </c>
      <c r="K281" s="301">
        <f>E281*J281</f>
        <v>0</v>
      </c>
      <c r="O281" s="293">
        <v>2</v>
      </c>
      <c r="AA281" s="262">
        <v>1</v>
      </c>
      <c r="AB281" s="262">
        <v>7</v>
      </c>
      <c r="AC281" s="262">
        <v>7</v>
      </c>
      <c r="AZ281" s="262">
        <v>2</v>
      </c>
      <c r="BA281" s="262">
        <f>IF(AZ281=1,G281,0)</f>
        <v>0</v>
      </c>
      <c r="BB281" s="262">
        <f>IF(AZ281=2,G281,0)</f>
        <v>0</v>
      </c>
      <c r="BC281" s="262">
        <f>IF(AZ281=3,G281,0)</f>
        <v>0</v>
      </c>
      <c r="BD281" s="262">
        <f>IF(AZ281=4,G281,0)</f>
        <v>0</v>
      </c>
      <c r="BE281" s="262">
        <f>IF(AZ281=5,G281,0)</f>
        <v>0</v>
      </c>
      <c r="CA281" s="293">
        <v>1</v>
      </c>
      <c r="CB281" s="293">
        <v>7</v>
      </c>
    </row>
    <row r="282" spans="1:80" ht="22.5" x14ac:dyDescent="0.2">
      <c r="A282" s="294">
        <v>104</v>
      </c>
      <c r="B282" s="295" t="s">
        <v>599</v>
      </c>
      <c r="C282" s="296" t="s">
        <v>600</v>
      </c>
      <c r="D282" s="297" t="s">
        <v>165</v>
      </c>
      <c r="E282" s="298">
        <v>48.039000000000001</v>
      </c>
      <c r="F282" s="298">
        <v>0</v>
      </c>
      <c r="G282" s="299">
        <f>E282*F282</f>
        <v>0</v>
      </c>
      <c r="H282" s="300">
        <v>5.8E-4</v>
      </c>
      <c r="I282" s="301">
        <f>E282*H282</f>
        <v>2.7862620000000001E-2</v>
      </c>
      <c r="J282" s="300">
        <v>0</v>
      </c>
      <c r="K282" s="301">
        <f>E282*J282</f>
        <v>0</v>
      </c>
      <c r="O282" s="293">
        <v>2</v>
      </c>
      <c r="AA282" s="262">
        <v>1</v>
      </c>
      <c r="AB282" s="262">
        <v>7</v>
      </c>
      <c r="AC282" s="262">
        <v>7</v>
      </c>
      <c r="AZ282" s="262">
        <v>2</v>
      </c>
      <c r="BA282" s="262">
        <f>IF(AZ282=1,G282,0)</f>
        <v>0</v>
      </c>
      <c r="BB282" s="262">
        <f>IF(AZ282=2,G282,0)</f>
        <v>0</v>
      </c>
      <c r="BC282" s="262">
        <f>IF(AZ282=3,G282,0)</f>
        <v>0</v>
      </c>
      <c r="BD282" s="262">
        <f>IF(AZ282=4,G282,0)</f>
        <v>0</v>
      </c>
      <c r="BE282" s="262">
        <f>IF(AZ282=5,G282,0)</f>
        <v>0</v>
      </c>
      <c r="CA282" s="293">
        <v>1</v>
      </c>
      <c r="CB282" s="293">
        <v>7</v>
      </c>
    </row>
    <row r="283" spans="1:80" x14ac:dyDescent="0.2">
      <c r="A283" s="294">
        <v>105</v>
      </c>
      <c r="B283" s="295" t="s">
        <v>601</v>
      </c>
      <c r="C283" s="296" t="s">
        <v>602</v>
      </c>
      <c r="D283" s="297" t="s">
        <v>165</v>
      </c>
      <c r="E283" s="298">
        <v>21</v>
      </c>
      <c r="F283" s="298">
        <v>0</v>
      </c>
      <c r="G283" s="299">
        <f>E283*F283</f>
        <v>0</v>
      </c>
      <c r="H283" s="300">
        <v>3.6800000000000001E-3</v>
      </c>
      <c r="I283" s="301">
        <f>E283*H283</f>
        <v>7.7280000000000001E-2</v>
      </c>
      <c r="J283" s="300">
        <v>0</v>
      </c>
      <c r="K283" s="301">
        <f>E283*J283</f>
        <v>0</v>
      </c>
      <c r="O283" s="293">
        <v>2</v>
      </c>
      <c r="AA283" s="262">
        <v>1</v>
      </c>
      <c r="AB283" s="262">
        <v>7</v>
      </c>
      <c r="AC283" s="262">
        <v>7</v>
      </c>
      <c r="AZ283" s="262">
        <v>2</v>
      </c>
      <c r="BA283" s="262">
        <f>IF(AZ283=1,G283,0)</f>
        <v>0</v>
      </c>
      <c r="BB283" s="262">
        <f>IF(AZ283=2,G283,0)</f>
        <v>0</v>
      </c>
      <c r="BC283" s="262">
        <f>IF(AZ283=3,G283,0)</f>
        <v>0</v>
      </c>
      <c r="BD283" s="262">
        <f>IF(AZ283=4,G283,0)</f>
        <v>0</v>
      </c>
      <c r="BE283" s="262">
        <f>IF(AZ283=5,G283,0)</f>
        <v>0</v>
      </c>
      <c r="CA283" s="293">
        <v>1</v>
      </c>
      <c r="CB283" s="293">
        <v>7</v>
      </c>
    </row>
    <row r="284" spans="1:80" x14ac:dyDescent="0.2">
      <c r="A284" s="302"/>
      <c r="B284" s="309"/>
      <c r="C284" s="310" t="s">
        <v>1499</v>
      </c>
      <c r="D284" s="311"/>
      <c r="E284" s="312">
        <v>12</v>
      </c>
      <c r="F284" s="313"/>
      <c r="G284" s="314"/>
      <c r="H284" s="315"/>
      <c r="I284" s="307"/>
      <c r="J284" s="316"/>
      <c r="K284" s="307"/>
      <c r="M284" s="308" t="s">
        <v>1499</v>
      </c>
      <c r="O284" s="293"/>
    </row>
    <row r="285" spans="1:80" x14ac:dyDescent="0.2">
      <c r="A285" s="302"/>
      <c r="B285" s="309"/>
      <c r="C285" s="310" t="s">
        <v>1500</v>
      </c>
      <c r="D285" s="311"/>
      <c r="E285" s="312">
        <v>9</v>
      </c>
      <c r="F285" s="313"/>
      <c r="G285" s="314"/>
      <c r="H285" s="315"/>
      <c r="I285" s="307"/>
      <c r="J285" s="316"/>
      <c r="K285" s="307"/>
      <c r="M285" s="308" t="s">
        <v>1500</v>
      </c>
      <c r="O285" s="293"/>
    </row>
    <row r="286" spans="1:80" ht="22.5" x14ac:dyDescent="0.2">
      <c r="A286" s="294">
        <v>106</v>
      </c>
      <c r="B286" s="295" t="s">
        <v>605</v>
      </c>
      <c r="C286" s="296" t="s">
        <v>606</v>
      </c>
      <c r="D286" s="297" t="s">
        <v>165</v>
      </c>
      <c r="E286" s="298">
        <v>45.996499999999997</v>
      </c>
      <c r="F286" s="298">
        <v>0</v>
      </c>
      <c r="G286" s="299">
        <f>E286*F286</f>
        <v>0</v>
      </c>
      <c r="H286" s="300">
        <v>7.1000000000000002E-4</v>
      </c>
      <c r="I286" s="301">
        <f>E286*H286</f>
        <v>3.2657514999999998E-2</v>
      </c>
      <c r="J286" s="300">
        <v>0</v>
      </c>
      <c r="K286" s="301">
        <f>E286*J286</f>
        <v>0</v>
      </c>
      <c r="O286" s="293">
        <v>2</v>
      </c>
      <c r="AA286" s="262">
        <v>1</v>
      </c>
      <c r="AB286" s="262">
        <v>7</v>
      </c>
      <c r="AC286" s="262">
        <v>7</v>
      </c>
      <c r="AZ286" s="262">
        <v>2</v>
      </c>
      <c r="BA286" s="262">
        <f>IF(AZ286=1,G286,0)</f>
        <v>0</v>
      </c>
      <c r="BB286" s="262">
        <f>IF(AZ286=2,G286,0)</f>
        <v>0</v>
      </c>
      <c r="BC286" s="262">
        <f>IF(AZ286=3,G286,0)</f>
        <v>0</v>
      </c>
      <c r="BD286" s="262">
        <f>IF(AZ286=4,G286,0)</f>
        <v>0</v>
      </c>
      <c r="BE286" s="262">
        <f>IF(AZ286=5,G286,0)</f>
        <v>0</v>
      </c>
      <c r="CA286" s="293">
        <v>1</v>
      </c>
      <c r="CB286" s="293">
        <v>7</v>
      </c>
    </row>
    <row r="287" spans="1:80" x14ac:dyDescent="0.2">
      <c r="A287" s="302"/>
      <c r="B287" s="309"/>
      <c r="C287" s="310" t="s">
        <v>1501</v>
      </c>
      <c r="D287" s="311"/>
      <c r="E287" s="312">
        <v>32.103499999999997</v>
      </c>
      <c r="F287" s="313"/>
      <c r="G287" s="314"/>
      <c r="H287" s="315"/>
      <c r="I287" s="307"/>
      <c r="J287" s="316"/>
      <c r="K287" s="307"/>
      <c r="M287" s="308" t="s">
        <v>1501</v>
      </c>
      <c r="O287" s="293"/>
    </row>
    <row r="288" spans="1:80" x14ac:dyDescent="0.2">
      <c r="A288" s="302"/>
      <c r="B288" s="309"/>
      <c r="C288" s="310" t="s">
        <v>1502</v>
      </c>
      <c r="D288" s="311"/>
      <c r="E288" s="312">
        <v>13.893000000000001</v>
      </c>
      <c r="F288" s="313"/>
      <c r="G288" s="314"/>
      <c r="H288" s="315"/>
      <c r="I288" s="307"/>
      <c r="J288" s="316"/>
      <c r="K288" s="307"/>
      <c r="M288" s="308" t="s">
        <v>1502</v>
      </c>
      <c r="O288" s="293"/>
    </row>
    <row r="289" spans="1:80" x14ac:dyDescent="0.2">
      <c r="A289" s="294">
        <v>107</v>
      </c>
      <c r="B289" s="295" t="s">
        <v>610</v>
      </c>
      <c r="C289" s="296" t="s">
        <v>611</v>
      </c>
      <c r="D289" s="297" t="s">
        <v>165</v>
      </c>
      <c r="E289" s="298">
        <v>234.0223</v>
      </c>
      <c r="F289" s="298">
        <v>0</v>
      </c>
      <c r="G289" s="299">
        <f>E289*F289</f>
        <v>0</v>
      </c>
      <c r="H289" s="300">
        <v>4.4000000000000003E-3</v>
      </c>
      <c r="I289" s="301">
        <f>E289*H289</f>
        <v>1.0296981200000002</v>
      </c>
      <c r="J289" s="300"/>
      <c r="K289" s="301">
        <f>E289*J289</f>
        <v>0</v>
      </c>
      <c r="O289" s="293">
        <v>2</v>
      </c>
      <c r="AA289" s="262">
        <v>3</v>
      </c>
      <c r="AB289" s="262">
        <v>7</v>
      </c>
      <c r="AC289" s="262">
        <v>62832134</v>
      </c>
      <c r="AZ289" s="262">
        <v>2</v>
      </c>
      <c r="BA289" s="262">
        <f>IF(AZ289=1,G289,0)</f>
        <v>0</v>
      </c>
      <c r="BB289" s="262">
        <f>IF(AZ289=2,G289,0)</f>
        <v>0</v>
      </c>
      <c r="BC289" s="262">
        <f>IF(AZ289=3,G289,0)</f>
        <v>0</v>
      </c>
      <c r="BD289" s="262">
        <f>IF(AZ289=4,G289,0)</f>
        <v>0</v>
      </c>
      <c r="BE289" s="262">
        <f>IF(AZ289=5,G289,0)</f>
        <v>0</v>
      </c>
      <c r="CA289" s="293">
        <v>3</v>
      </c>
      <c r="CB289" s="293">
        <v>7</v>
      </c>
    </row>
    <row r="290" spans="1:80" x14ac:dyDescent="0.2">
      <c r="A290" s="302"/>
      <c r="B290" s="309"/>
      <c r="C290" s="310" t="s">
        <v>1503</v>
      </c>
      <c r="D290" s="311"/>
      <c r="E290" s="312">
        <v>176.37549999999999</v>
      </c>
      <c r="F290" s="313"/>
      <c r="G290" s="314"/>
      <c r="H290" s="315"/>
      <c r="I290" s="307"/>
      <c r="J290" s="316"/>
      <c r="K290" s="307"/>
      <c r="M290" s="308" t="s">
        <v>1503</v>
      </c>
      <c r="O290" s="293"/>
    </row>
    <row r="291" spans="1:80" x14ac:dyDescent="0.2">
      <c r="A291" s="302"/>
      <c r="B291" s="309"/>
      <c r="C291" s="310" t="s">
        <v>1504</v>
      </c>
      <c r="D291" s="311"/>
      <c r="E291" s="312">
        <v>57.646799999999999</v>
      </c>
      <c r="F291" s="313"/>
      <c r="G291" s="314"/>
      <c r="H291" s="315"/>
      <c r="I291" s="307"/>
      <c r="J291" s="316"/>
      <c r="K291" s="307"/>
      <c r="M291" s="308" t="s">
        <v>1504</v>
      </c>
      <c r="O291" s="293"/>
    </row>
    <row r="292" spans="1:80" x14ac:dyDescent="0.2">
      <c r="A292" s="294">
        <v>108</v>
      </c>
      <c r="B292" s="295" t="s">
        <v>614</v>
      </c>
      <c r="C292" s="296" t="s">
        <v>615</v>
      </c>
      <c r="D292" s="297" t="s">
        <v>200</v>
      </c>
      <c r="E292" s="298">
        <v>1.3059723350000001</v>
      </c>
      <c r="F292" s="298">
        <v>0</v>
      </c>
      <c r="G292" s="299">
        <f>E292*F292</f>
        <v>0</v>
      </c>
      <c r="H292" s="300">
        <v>0</v>
      </c>
      <c r="I292" s="301">
        <f>E292*H292</f>
        <v>0</v>
      </c>
      <c r="J292" s="300"/>
      <c r="K292" s="301">
        <f>E292*J292</f>
        <v>0</v>
      </c>
      <c r="O292" s="293">
        <v>2</v>
      </c>
      <c r="AA292" s="262">
        <v>7</v>
      </c>
      <c r="AB292" s="262">
        <v>1001</v>
      </c>
      <c r="AC292" s="262">
        <v>5</v>
      </c>
      <c r="AZ292" s="262">
        <v>2</v>
      </c>
      <c r="BA292" s="262">
        <f>IF(AZ292=1,G292,0)</f>
        <v>0</v>
      </c>
      <c r="BB292" s="262">
        <f>IF(AZ292=2,G292,0)</f>
        <v>0</v>
      </c>
      <c r="BC292" s="262">
        <f>IF(AZ292=3,G292,0)</f>
        <v>0</v>
      </c>
      <c r="BD292" s="262">
        <f>IF(AZ292=4,G292,0)</f>
        <v>0</v>
      </c>
      <c r="BE292" s="262">
        <f>IF(AZ292=5,G292,0)</f>
        <v>0</v>
      </c>
      <c r="CA292" s="293">
        <v>7</v>
      </c>
      <c r="CB292" s="293">
        <v>1001</v>
      </c>
    </row>
    <row r="293" spans="1:80" x14ac:dyDescent="0.2">
      <c r="A293" s="317"/>
      <c r="B293" s="318" t="s">
        <v>101</v>
      </c>
      <c r="C293" s="319" t="s">
        <v>590</v>
      </c>
      <c r="D293" s="320"/>
      <c r="E293" s="321"/>
      <c r="F293" s="322"/>
      <c r="G293" s="323">
        <f>SUM(G276:G292)</f>
        <v>0</v>
      </c>
      <c r="H293" s="324"/>
      <c r="I293" s="325">
        <f>SUM(I276:I292)</f>
        <v>1.3059723350000003</v>
      </c>
      <c r="J293" s="324"/>
      <c r="K293" s="325">
        <f>SUM(K276:K292)</f>
        <v>0</v>
      </c>
      <c r="O293" s="293">
        <v>4</v>
      </c>
      <c r="BA293" s="326">
        <f>SUM(BA276:BA292)</f>
        <v>0</v>
      </c>
      <c r="BB293" s="326">
        <f>SUM(BB276:BB292)</f>
        <v>0</v>
      </c>
      <c r="BC293" s="326">
        <f>SUM(BC276:BC292)</f>
        <v>0</v>
      </c>
      <c r="BD293" s="326">
        <f>SUM(BD276:BD292)</f>
        <v>0</v>
      </c>
      <c r="BE293" s="326">
        <f>SUM(BE276:BE292)</f>
        <v>0</v>
      </c>
    </row>
    <row r="294" spans="1:80" x14ac:dyDescent="0.2">
      <c r="A294" s="283" t="s">
        <v>97</v>
      </c>
      <c r="B294" s="284" t="s">
        <v>616</v>
      </c>
      <c r="C294" s="285" t="s">
        <v>617</v>
      </c>
      <c r="D294" s="286"/>
      <c r="E294" s="287"/>
      <c r="F294" s="287"/>
      <c r="G294" s="288"/>
      <c r="H294" s="289"/>
      <c r="I294" s="290"/>
      <c r="J294" s="291"/>
      <c r="K294" s="292"/>
      <c r="O294" s="293">
        <v>1</v>
      </c>
    </row>
    <row r="295" spans="1:80" ht="22.5" x14ac:dyDescent="0.2">
      <c r="A295" s="294">
        <v>109</v>
      </c>
      <c r="B295" s="295" t="s">
        <v>619</v>
      </c>
      <c r="C295" s="296" t="s">
        <v>620</v>
      </c>
      <c r="D295" s="297" t="s">
        <v>165</v>
      </c>
      <c r="E295" s="298">
        <v>58.567999999999998</v>
      </c>
      <c r="F295" s="298">
        <v>0</v>
      </c>
      <c r="G295" s="299">
        <f>E295*F295</f>
        <v>0</v>
      </c>
      <c r="H295" s="300">
        <v>3.3E-4</v>
      </c>
      <c r="I295" s="301">
        <f>E295*H295</f>
        <v>1.9327439999999998E-2</v>
      </c>
      <c r="J295" s="300">
        <v>0</v>
      </c>
      <c r="K295" s="301">
        <f>E295*J295</f>
        <v>0</v>
      </c>
      <c r="O295" s="293">
        <v>2</v>
      </c>
      <c r="AA295" s="262">
        <v>1</v>
      </c>
      <c r="AB295" s="262">
        <v>7</v>
      </c>
      <c r="AC295" s="262">
        <v>7</v>
      </c>
      <c r="AZ295" s="262">
        <v>2</v>
      </c>
      <c r="BA295" s="262">
        <f>IF(AZ295=1,G295,0)</f>
        <v>0</v>
      </c>
      <c r="BB295" s="262">
        <f>IF(AZ295=2,G295,0)</f>
        <v>0</v>
      </c>
      <c r="BC295" s="262">
        <f>IF(AZ295=3,G295,0)</f>
        <v>0</v>
      </c>
      <c r="BD295" s="262">
        <f>IF(AZ295=4,G295,0)</f>
        <v>0</v>
      </c>
      <c r="BE295" s="262">
        <f>IF(AZ295=5,G295,0)</f>
        <v>0</v>
      </c>
      <c r="CA295" s="293">
        <v>1</v>
      </c>
      <c r="CB295" s="293">
        <v>7</v>
      </c>
    </row>
    <row r="296" spans="1:80" x14ac:dyDescent="0.2">
      <c r="A296" s="302"/>
      <c r="B296" s="309"/>
      <c r="C296" s="310" t="s">
        <v>1505</v>
      </c>
      <c r="D296" s="311"/>
      <c r="E296" s="312">
        <v>40.1</v>
      </c>
      <c r="F296" s="313"/>
      <c r="G296" s="314"/>
      <c r="H296" s="315"/>
      <c r="I296" s="307"/>
      <c r="J296" s="316"/>
      <c r="K296" s="307"/>
      <c r="M296" s="308" t="s">
        <v>1505</v>
      </c>
      <c r="O296" s="293"/>
    </row>
    <row r="297" spans="1:80" x14ac:dyDescent="0.2">
      <c r="A297" s="302"/>
      <c r="B297" s="309"/>
      <c r="C297" s="310" t="s">
        <v>1506</v>
      </c>
      <c r="D297" s="311"/>
      <c r="E297" s="312">
        <v>18.468</v>
      </c>
      <c r="F297" s="313"/>
      <c r="G297" s="314"/>
      <c r="H297" s="315"/>
      <c r="I297" s="307"/>
      <c r="J297" s="316"/>
      <c r="K297" s="307"/>
      <c r="M297" s="308" t="s">
        <v>1506</v>
      </c>
      <c r="O297" s="293"/>
    </row>
    <row r="298" spans="1:80" ht="22.5" x14ac:dyDescent="0.2">
      <c r="A298" s="294">
        <v>110</v>
      </c>
      <c r="B298" s="295" t="s">
        <v>623</v>
      </c>
      <c r="C298" s="296" t="s">
        <v>624</v>
      </c>
      <c r="D298" s="297" t="s">
        <v>165</v>
      </c>
      <c r="E298" s="298">
        <v>58.567999999999998</v>
      </c>
      <c r="F298" s="298">
        <v>0</v>
      </c>
      <c r="G298" s="299">
        <f>E298*F298</f>
        <v>0</v>
      </c>
      <c r="H298" s="300">
        <v>3.5E-4</v>
      </c>
      <c r="I298" s="301">
        <f>E298*H298</f>
        <v>2.0498799999999998E-2</v>
      </c>
      <c r="J298" s="300">
        <v>0</v>
      </c>
      <c r="K298" s="301">
        <f>E298*J298</f>
        <v>0</v>
      </c>
      <c r="O298" s="293">
        <v>2</v>
      </c>
      <c r="AA298" s="262">
        <v>1</v>
      </c>
      <c r="AB298" s="262">
        <v>7</v>
      </c>
      <c r="AC298" s="262">
        <v>7</v>
      </c>
      <c r="AZ298" s="262">
        <v>2</v>
      </c>
      <c r="BA298" s="262">
        <f>IF(AZ298=1,G298,0)</f>
        <v>0</v>
      </c>
      <c r="BB298" s="262">
        <f>IF(AZ298=2,G298,0)</f>
        <v>0</v>
      </c>
      <c r="BC298" s="262">
        <f>IF(AZ298=3,G298,0)</f>
        <v>0</v>
      </c>
      <c r="BD298" s="262">
        <f>IF(AZ298=4,G298,0)</f>
        <v>0</v>
      </c>
      <c r="BE298" s="262">
        <f>IF(AZ298=5,G298,0)</f>
        <v>0</v>
      </c>
      <c r="CA298" s="293">
        <v>1</v>
      </c>
      <c r="CB298" s="293">
        <v>7</v>
      </c>
    </row>
    <row r="299" spans="1:80" ht="22.5" x14ac:dyDescent="0.2">
      <c r="A299" s="294">
        <v>111</v>
      </c>
      <c r="B299" s="295" t="s">
        <v>625</v>
      </c>
      <c r="C299" s="296" t="s">
        <v>626</v>
      </c>
      <c r="D299" s="297" t="s">
        <v>165</v>
      </c>
      <c r="E299" s="298">
        <v>52.658000000000001</v>
      </c>
      <c r="F299" s="298">
        <v>0</v>
      </c>
      <c r="G299" s="299">
        <f>E299*F299</f>
        <v>0</v>
      </c>
      <c r="H299" s="300">
        <v>3.0000000000000001E-5</v>
      </c>
      <c r="I299" s="301">
        <f>E299*H299</f>
        <v>1.5797400000000001E-3</v>
      </c>
      <c r="J299" s="300">
        <v>0</v>
      </c>
      <c r="K299" s="301">
        <f>E299*J299</f>
        <v>0</v>
      </c>
      <c r="O299" s="293">
        <v>2</v>
      </c>
      <c r="AA299" s="262">
        <v>1</v>
      </c>
      <c r="AB299" s="262">
        <v>7</v>
      </c>
      <c r="AC299" s="262">
        <v>7</v>
      </c>
      <c r="AZ299" s="262">
        <v>2</v>
      </c>
      <c r="BA299" s="262">
        <f>IF(AZ299=1,G299,0)</f>
        <v>0</v>
      </c>
      <c r="BB299" s="262">
        <f>IF(AZ299=2,G299,0)</f>
        <v>0</v>
      </c>
      <c r="BC299" s="262">
        <f>IF(AZ299=3,G299,0)</f>
        <v>0</v>
      </c>
      <c r="BD299" s="262">
        <f>IF(AZ299=4,G299,0)</f>
        <v>0</v>
      </c>
      <c r="BE299" s="262">
        <f>IF(AZ299=5,G299,0)</f>
        <v>0</v>
      </c>
      <c r="CA299" s="293">
        <v>1</v>
      </c>
      <c r="CB299" s="293">
        <v>7</v>
      </c>
    </row>
    <row r="300" spans="1:80" x14ac:dyDescent="0.2">
      <c r="A300" s="302"/>
      <c r="B300" s="309"/>
      <c r="C300" s="310" t="s">
        <v>1507</v>
      </c>
      <c r="D300" s="311"/>
      <c r="E300" s="312">
        <v>42.2</v>
      </c>
      <c r="F300" s="313"/>
      <c r="G300" s="314"/>
      <c r="H300" s="315"/>
      <c r="I300" s="307"/>
      <c r="J300" s="316"/>
      <c r="K300" s="307"/>
      <c r="M300" s="308" t="s">
        <v>1507</v>
      </c>
      <c r="O300" s="293"/>
    </row>
    <row r="301" spans="1:80" x14ac:dyDescent="0.2">
      <c r="A301" s="302"/>
      <c r="B301" s="309"/>
      <c r="C301" s="310" t="s">
        <v>1508</v>
      </c>
      <c r="D301" s="311"/>
      <c r="E301" s="312">
        <v>10.458</v>
      </c>
      <c r="F301" s="313"/>
      <c r="G301" s="314"/>
      <c r="H301" s="315"/>
      <c r="I301" s="307"/>
      <c r="J301" s="316"/>
      <c r="K301" s="307"/>
      <c r="M301" s="308" t="s">
        <v>1508</v>
      </c>
      <c r="O301" s="293"/>
    </row>
    <row r="302" spans="1:80" x14ac:dyDescent="0.2">
      <c r="A302" s="294">
        <v>112</v>
      </c>
      <c r="B302" s="295" t="s">
        <v>631</v>
      </c>
      <c r="C302" s="296" t="s">
        <v>1509</v>
      </c>
      <c r="D302" s="297" t="s">
        <v>272</v>
      </c>
      <c r="E302" s="298">
        <v>18.5</v>
      </c>
      <c r="F302" s="298">
        <v>0</v>
      </c>
      <c r="G302" s="299">
        <f>E302*F302</f>
        <v>0</v>
      </c>
      <c r="H302" s="300">
        <v>1.8400000000000001E-3</v>
      </c>
      <c r="I302" s="301">
        <f>E302*H302</f>
        <v>3.4040000000000001E-2</v>
      </c>
      <c r="J302" s="300">
        <v>0</v>
      </c>
      <c r="K302" s="301">
        <f>E302*J302</f>
        <v>0</v>
      </c>
      <c r="O302" s="293">
        <v>2</v>
      </c>
      <c r="AA302" s="262">
        <v>1</v>
      </c>
      <c r="AB302" s="262">
        <v>7</v>
      </c>
      <c r="AC302" s="262">
        <v>7</v>
      </c>
      <c r="AZ302" s="262">
        <v>2</v>
      </c>
      <c r="BA302" s="262">
        <f>IF(AZ302=1,G302,0)</f>
        <v>0</v>
      </c>
      <c r="BB302" s="262">
        <f>IF(AZ302=2,G302,0)</f>
        <v>0</v>
      </c>
      <c r="BC302" s="262">
        <f>IF(AZ302=3,G302,0)</f>
        <v>0</v>
      </c>
      <c r="BD302" s="262">
        <f>IF(AZ302=4,G302,0)</f>
        <v>0</v>
      </c>
      <c r="BE302" s="262">
        <f>IF(AZ302=5,G302,0)</f>
        <v>0</v>
      </c>
      <c r="CA302" s="293">
        <v>1</v>
      </c>
      <c r="CB302" s="293">
        <v>7</v>
      </c>
    </row>
    <row r="303" spans="1:80" x14ac:dyDescent="0.2">
      <c r="A303" s="294">
        <v>113</v>
      </c>
      <c r="B303" s="295" t="s">
        <v>633</v>
      </c>
      <c r="C303" s="296" t="s">
        <v>1510</v>
      </c>
      <c r="D303" s="297" t="s">
        <v>272</v>
      </c>
      <c r="E303" s="298">
        <v>7.9</v>
      </c>
      <c r="F303" s="298">
        <v>0</v>
      </c>
      <c r="G303" s="299">
        <f>E303*F303</f>
        <v>0</v>
      </c>
      <c r="H303" s="300">
        <v>5.8E-4</v>
      </c>
      <c r="I303" s="301">
        <f>E303*H303</f>
        <v>4.5820000000000001E-3</v>
      </c>
      <c r="J303" s="300">
        <v>0</v>
      </c>
      <c r="K303" s="301">
        <f>E303*J303</f>
        <v>0</v>
      </c>
      <c r="O303" s="293">
        <v>2</v>
      </c>
      <c r="AA303" s="262">
        <v>1</v>
      </c>
      <c r="AB303" s="262">
        <v>7</v>
      </c>
      <c r="AC303" s="262">
        <v>7</v>
      </c>
      <c r="AZ303" s="262">
        <v>2</v>
      </c>
      <c r="BA303" s="262">
        <f>IF(AZ303=1,G303,0)</f>
        <v>0</v>
      </c>
      <c r="BB303" s="262">
        <f>IF(AZ303=2,G303,0)</f>
        <v>0</v>
      </c>
      <c r="BC303" s="262">
        <f>IF(AZ303=3,G303,0)</f>
        <v>0</v>
      </c>
      <c r="BD303" s="262">
        <f>IF(AZ303=4,G303,0)</f>
        <v>0</v>
      </c>
      <c r="BE303" s="262">
        <f>IF(AZ303=5,G303,0)</f>
        <v>0</v>
      </c>
      <c r="CA303" s="293">
        <v>1</v>
      </c>
      <c r="CB303" s="293">
        <v>7</v>
      </c>
    </row>
    <row r="304" spans="1:80" x14ac:dyDescent="0.2">
      <c r="A304" s="294">
        <v>114</v>
      </c>
      <c r="B304" s="295" t="s">
        <v>635</v>
      </c>
      <c r="C304" s="296" t="s">
        <v>1511</v>
      </c>
      <c r="D304" s="297" t="s">
        <v>272</v>
      </c>
      <c r="E304" s="298">
        <v>17.2</v>
      </c>
      <c r="F304" s="298">
        <v>0</v>
      </c>
      <c r="G304" s="299">
        <f>E304*F304</f>
        <v>0</v>
      </c>
      <c r="H304" s="300">
        <v>7.6000000000000004E-4</v>
      </c>
      <c r="I304" s="301">
        <f>E304*H304</f>
        <v>1.3072E-2</v>
      </c>
      <c r="J304" s="300">
        <v>0</v>
      </c>
      <c r="K304" s="301">
        <f>E304*J304</f>
        <v>0</v>
      </c>
      <c r="O304" s="293">
        <v>2</v>
      </c>
      <c r="AA304" s="262">
        <v>1</v>
      </c>
      <c r="AB304" s="262">
        <v>7</v>
      </c>
      <c r="AC304" s="262">
        <v>7</v>
      </c>
      <c r="AZ304" s="262">
        <v>2</v>
      </c>
      <c r="BA304" s="262">
        <f>IF(AZ304=1,G304,0)</f>
        <v>0</v>
      </c>
      <c r="BB304" s="262">
        <f>IF(AZ304=2,G304,0)</f>
        <v>0</v>
      </c>
      <c r="BC304" s="262">
        <f>IF(AZ304=3,G304,0)</f>
        <v>0</v>
      </c>
      <c r="BD304" s="262">
        <f>IF(AZ304=4,G304,0)</f>
        <v>0</v>
      </c>
      <c r="BE304" s="262">
        <f>IF(AZ304=5,G304,0)</f>
        <v>0</v>
      </c>
      <c r="CA304" s="293">
        <v>1</v>
      </c>
      <c r="CB304" s="293">
        <v>7</v>
      </c>
    </row>
    <row r="305" spans="1:80" x14ac:dyDescent="0.2">
      <c r="A305" s="294">
        <v>115</v>
      </c>
      <c r="B305" s="295" t="s">
        <v>637</v>
      </c>
      <c r="C305" s="296" t="s">
        <v>1512</v>
      </c>
      <c r="D305" s="297" t="s">
        <v>272</v>
      </c>
      <c r="E305" s="298">
        <v>25</v>
      </c>
      <c r="F305" s="298">
        <v>0</v>
      </c>
      <c r="G305" s="299">
        <f>E305*F305</f>
        <v>0</v>
      </c>
      <c r="H305" s="300">
        <v>7.6000000000000004E-4</v>
      </c>
      <c r="I305" s="301">
        <f>E305*H305</f>
        <v>1.9E-2</v>
      </c>
      <c r="J305" s="300">
        <v>0</v>
      </c>
      <c r="K305" s="301">
        <f>E305*J305</f>
        <v>0</v>
      </c>
      <c r="O305" s="293">
        <v>2</v>
      </c>
      <c r="AA305" s="262">
        <v>1</v>
      </c>
      <c r="AB305" s="262">
        <v>7</v>
      </c>
      <c r="AC305" s="262">
        <v>7</v>
      </c>
      <c r="AZ305" s="262">
        <v>2</v>
      </c>
      <c r="BA305" s="262">
        <f>IF(AZ305=1,G305,0)</f>
        <v>0</v>
      </c>
      <c r="BB305" s="262">
        <f>IF(AZ305=2,G305,0)</f>
        <v>0</v>
      </c>
      <c r="BC305" s="262">
        <f>IF(AZ305=3,G305,0)</f>
        <v>0</v>
      </c>
      <c r="BD305" s="262">
        <f>IF(AZ305=4,G305,0)</f>
        <v>0</v>
      </c>
      <c r="BE305" s="262">
        <f>IF(AZ305=5,G305,0)</f>
        <v>0</v>
      </c>
      <c r="CA305" s="293">
        <v>1</v>
      </c>
      <c r="CB305" s="293">
        <v>7</v>
      </c>
    </row>
    <row r="306" spans="1:80" ht="22.5" x14ac:dyDescent="0.2">
      <c r="A306" s="294">
        <v>116</v>
      </c>
      <c r="B306" s="295" t="s">
        <v>639</v>
      </c>
      <c r="C306" s="296" t="s">
        <v>640</v>
      </c>
      <c r="D306" s="297" t="s">
        <v>165</v>
      </c>
      <c r="E306" s="298">
        <v>52.658000000000001</v>
      </c>
      <c r="F306" s="298">
        <v>0</v>
      </c>
      <c r="G306" s="299">
        <f>E306*F306</f>
        <v>0</v>
      </c>
      <c r="H306" s="300">
        <v>3.2000000000000003E-4</v>
      </c>
      <c r="I306" s="301">
        <f>E306*H306</f>
        <v>1.6850560000000001E-2</v>
      </c>
      <c r="J306" s="300">
        <v>0</v>
      </c>
      <c r="K306" s="301">
        <f>E306*J306</f>
        <v>0</v>
      </c>
      <c r="O306" s="293">
        <v>2</v>
      </c>
      <c r="AA306" s="262">
        <v>1</v>
      </c>
      <c r="AB306" s="262">
        <v>7</v>
      </c>
      <c r="AC306" s="262">
        <v>7</v>
      </c>
      <c r="AZ306" s="262">
        <v>2</v>
      </c>
      <c r="BA306" s="262">
        <f>IF(AZ306=1,G306,0)</f>
        <v>0</v>
      </c>
      <c r="BB306" s="262">
        <f>IF(AZ306=2,G306,0)</f>
        <v>0</v>
      </c>
      <c r="BC306" s="262">
        <f>IF(AZ306=3,G306,0)</f>
        <v>0</v>
      </c>
      <c r="BD306" s="262">
        <f>IF(AZ306=4,G306,0)</f>
        <v>0</v>
      </c>
      <c r="BE306" s="262">
        <f>IF(AZ306=5,G306,0)</f>
        <v>0</v>
      </c>
      <c r="CA306" s="293">
        <v>1</v>
      </c>
      <c r="CB306" s="293">
        <v>7</v>
      </c>
    </row>
    <row r="307" spans="1:80" x14ac:dyDescent="0.2">
      <c r="A307" s="302"/>
      <c r="B307" s="309"/>
      <c r="C307" s="310" t="s">
        <v>1507</v>
      </c>
      <c r="D307" s="311"/>
      <c r="E307" s="312">
        <v>42.2</v>
      </c>
      <c r="F307" s="313"/>
      <c r="G307" s="314"/>
      <c r="H307" s="315"/>
      <c r="I307" s="307"/>
      <c r="J307" s="316"/>
      <c r="K307" s="307"/>
      <c r="M307" s="308" t="s">
        <v>1507</v>
      </c>
      <c r="O307" s="293"/>
    </row>
    <row r="308" spans="1:80" x14ac:dyDescent="0.2">
      <c r="A308" s="302"/>
      <c r="B308" s="309"/>
      <c r="C308" s="310" t="s">
        <v>1508</v>
      </c>
      <c r="D308" s="311"/>
      <c r="E308" s="312">
        <v>10.458</v>
      </c>
      <c r="F308" s="313"/>
      <c r="G308" s="314"/>
      <c r="H308" s="315"/>
      <c r="I308" s="307"/>
      <c r="J308" s="316"/>
      <c r="K308" s="307"/>
      <c r="M308" s="308" t="s">
        <v>1508</v>
      </c>
      <c r="O308" s="293"/>
    </row>
    <row r="309" spans="1:80" ht="22.5" x14ac:dyDescent="0.2">
      <c r="A309" s="294">
        <v>117</v>
      </c>
      <c r="B309" s="295" t="s">
        <v>641</v>
      </c>
      <c r="C309" s="296" t="s">
        <v>642</v>
      </c>
      <c r="D309" s="297" t="s">
        <v>165</v>
      </c>
      <c r="E309" s="298">
        <v>52.658000000000001</v>
      </c>
      <c r="F309" s="298">
        <v>0</v>
      </c>
      <c r="G309" s="299">
        <f>E309*F309</f>
        <v>0</v>
      </c>
      <c r="H309" s="300">
        <v>3.4000000000000002E-4</v>
      </c>
      <c r="I309" s="301">
        <f>E309*H309</f>
        <v>1.7903720000000001E-2</v>
      </c>
      <c r="J309" s="300">
        <v>0</v>
      </c>
      <c r="K309" s="301">
        <f>E309*J309</f>
        <v>0</v>
      </c>
      <c r="O309" s="293">
        <v>2</v>
      </c>
      <c r="AA309" s="262">
        <v>1</v>
      </c>
      <c r="AB309" s="262">
        <v>7</v>
      </c>
      <c r="AC309" s="262">
        <v>7</v>
      </c>
      <c r="AZ309" s="262">
        <v>2</v>
      </c>
      <c r="BA309" s="262">
        <f>IF(AZ309=1,G309,0)</f>
        <v>0</v>
      </c>
      <c r="BB309" s="262">
        <f>IF(AZ309=2,G309,0)</f>
        <v>0</v>
      </c>
      <c r="BC309" s="262">
        <f>IF(AZ309=3,G309,0)</f>
        <v>0</v>
      </c>
      <c r="BD309" s="262">
        <f>IF(AZ309=4,G309,0)</f>
        <v>0</v>
      </c>
      <c r="BE309" s="262">
        <f>IF(AZ309=5,G309,0)</f>
        <v>0</v>
      </c>
      <c r="CA309" s="293">
        <v>1</v>
      </c>
      <c r="CB309" s="293">
        <v>7</v>
      </c>
    </row>
    <row r="310" spans="1:80" x14ac:dyDescent="0.2">
      <c r="A310" s="294">
        <v>118</v>
      </c>
      <c r="B310" s="295" t="s">
        <v>643</v>
      </c>
      <c r="C310" s="296" t="s">
        <v>644</v>
      </c>
      <c r="D310" s="297" t="s">
        <v>165</v>
      </c>
      <c r="E310" s="298">
        <v>11.55</v>
      </c>
      <c r="F310" s="298">
        <v>0</v>
      </c>
      <c r="G310" s="299">
        <f>E310*F310</f>
        <v>0</v>
      </c>
      <c r="H310" s="300">
        <v>0</v>
      </c>
      <c r="I310" s="301">
        <f>E310*H310</f>
        <v>0</v>
      </c>
      <c r="J310" s="300">
        <v>0</v>
      </c>
      <c r="K310" s="301">
        <f>E310*J310</f>
        <v>0</v>
      </c>
      <c r="O310" s="293">
        <v>2</v>
      </c>
      <c r="AA310" s="262">
        <v>1</v>
      </c>
      <c r="AB310" s="262">
        <v>7</v>
      </c>
      <c r="AC310" s="262">
        <v>7</v>
      </c>
      <c r="AZ310" s="262">
        <v>2</v>
      </c>
      <c r="BA310" s="262">
        <f>IF(AZ310=1,G310,0)</f>
        <v>0</v>
      </c>
      <c r="BB310" s="262">
        <f>IF(AZ310=2,G310,0)</f>
        <v>0</v>
      </c>
      <c r="BC310" s="262">
        <f>IF(AZ310=3,G310,0)</f>
        <v>0</v>
      </c>
      <c r="BD310" s="262">
        <f>IF(AZ310=4,G310,0)</f>
        <v>0</v>
      </c>
      <c r="BE310" s="262">
        <f>IF(AZ310=5,G310,0)</f>
        <v>0</v>
      </c>
      <c r="CA310" s="293">
        <v>1</v>
      </c>
      <c r="CB310" s="293">
        <v>7</v>
      </c>
    </row>
    <row r="311" spans="1:80" x14ac:dyDescent="0.2">
      <c r="A311" s="302"/>
      <c r="B311" s="309"/>
      <c r="C311" s="310" t="s">
        <v>1513</v>
      </c>
      <c r="D311" s="311"/>
      <c r="E311" s="312">
        <v>11.55</v>
      </c>
      <c r="F311" s="313"/>
      <c r="G311" s="314"/>
      <c r="H311" s="315"/>
      <c r="I311" s="307"/>
      <c r="J311" s="316"/>
      <c r="K311" s="307"/>
      <c r="M311" s="308" t="s">
        <v>1513</v>
      </c>
      <c r="O311" s="293"/>
    </row>
    <row r="312" spans="1:80" x14ac:dyDescent="0.2">
      <c r="A312" s="294">
        <v>119</v>
      </c>
      <c r="B312" s="295" t="s">
        <v>655</v>
      </c>
      <c r="C312" s="296" t="s">
        <v>656</v>
      </c>
      <c r="D312" s="297" t="s">
        <v>165</v>
      </c>
      <c r="E312" s="298">
        <v>33.450000000000003</v>
      </c>
      <c r="F312" s="298">
        <v>0</v>
      </c>
      <c r="G312" s="299">
        <f>E312*F312</f>
        <v>0</v>
      </c>
      <c r="H312" s="300">
        <v>7.1000000000000002E-4</v>
      </c>
      <c r="I312" s="301">
        <f>E312*H312</f>
        <v>2.3749500000000003E-2</v>
      </c>
      <c r="J312" s="300">
        <v>0</v>
      </c>
      <c r="K312" s="301">
        <f>E312*J312</f>
        <v>0</v>
      </c>
      <c r="O312" s="293">
        <v>2</v>
      </c>
      <c r="AA312" s="262">
        <v>1</v>
      </c>
      <c r="AB312" s="262">
        <v>7</v>
      </c>
      <c r="AC312" s="262">
        <v>7</v>
      </c>
      <c r="AZ312" s="262">
        <v>2</v>
      </c>
      <c r="BA312" s="262">
        <f>IF(AZ312=1,G312,0)</f>
        <v>0</v>
      </c>
      <c r="BB312" s="262">
        <f>IF(AZ312=2,G312,0)</f>
        <v>0</v>
      </c>
      <c r="BC312" s="262">
        <f>IF(AZ312=3,G312,0)</f>
        <v>0</v>
      </c>
      <c r="BD312" s="262">
        <f>IF(AZ312=4,G312,0)</f>
        <v>0</v>
      </c>
      <c r="BE312" s="262">
        <f>IF(AZ312=5,G312,0)</f>
        <v>0</v>
      </c>
      <c r="CA312" s="293">
        <v>1</v>
      </c>
      <c r="CB312" s="293">
        <v>7</v>
      </c>
    </row>
    <row r="313" spans="1:80" x14ac:dyDescent="0.2">
      <c r="A313" s="294">
        <v>120</v>
      </c>
      <c r="B313" s="295" t="s">
        <v>659</v>
      </c>
      <c r="C313" s="296" t="s">
        <v>660</v>
      </c>
      <c r="D313" s="297" t="s">
        <v>165</v>
      </c>
      <c r="E313" s="298">
        <v>21.9</v>
      </c>
      <c r="F313" s="298">
        <v>0</v>
      </c>
      <c r="G313" s="299">
        <f>E313*F313</f>
        <v>0</v>
      </c>
      <c r="H313" s="300">
        <v>0</v>
      </c>
      <c r="I313" s="301">
        <f>E313*H313</f>
        <v>0</v>
      </c>
      <c r="J313" s="300"/>
      <c r="K313" s="301">
        <f>E313*J313</f>
        <v>0</v>
      </c>
      <c r="O313" s="293">
        <v>2</v>
      </c>
      <c r="AA313" s="262">
        <v>12</v>
      </c>
      <c r="AB313" s="262">
        <v>0</v>
      </c>
      <c r="AC313" s="262">
        <v>172</v>
      </c>
      <c r="AZ313" s="262">
        <v>2</v>
      </c>
      <c r="BA313" s="262">
        <f>IF(AZ313=1,G313,0)</f>
        <v>0</v>
      </c>
      <c r="BB313" s="262">
        <f>IF(AZ313=2,G313,0)</f>
        <v>0</v>
      </c>
      <c r="BC313" s="262">
        <f>IF(AZ313=3,G313,0)</f>
        <v>0</v>
      </c>
      <c r="BD313" s="262">
        <f>IF(AZ313=4,G313,0)</f>
        <v>0</v>
      </c>
      <c r="BE313" s="262">
        <f>IF(AZ313=5,G313,0)</f>
        <v>0</v>
      </c>
      <c r="CA313" s="293">
        <v>12</v>
      </c>
      <c r="CB313" s="293">
        <v>0</v>
      </c>
    </row>
    <row r="314" spans="1:80" x14ac:dyDescent="0.2">
      <c r="A314" s="294">
        <v>121</v>
      </c>
      <c r="B314" s="295" t="s">
        <v>665</v>
      </c>
      <c r="C314" s="296" t="s">
        <v>666</v>
      </c>
      <c r="D314" s="297" t="s">
        <v>165</v>
      </c>
      <c r="E314" s="298">
        <v>61.079599999999999</v>
      </c>
      <c r="F314" s="298">
        <v>0</v>
      </c>
      <c r="G314" s="299">
        <f>E314*F314</f>
        <v>0</v>
      </c>
      <c r="H314" s="300">
        <v>2.3E-3</v>
      </c>
      <c r="I314" s="301">
        <f>E314*H314</f>
        <v>0.14048307999999998</v>
      </c>
      <c r="J314" s="300"/>
      <c r="K314" s="301">
        <f>E314*J314</f>
        <v>0</v>
      </c>
      <c r="O314" s="293">
        <v>2</v>
      </c>
      <c r="AA314" s="262">
        <v>3</v>
      </c>
      <c r="AB314" s="262">
        <v>7</v>
      </c>
      <c r="AC314" s="262">
        <v>283221092</v>
      </c>
      <c r="AZ314" s="262">
        <v>2</v>
      </c>
      <c r="BA314" s="262">
        <f>IF(AZ314=1,G314,0)</f>
        <v>0</v>
      </c>
      <c r="BB314" s="262">
        <f>IF(AZ314=2,G314,0)</f>
        <v>0</v>
      </c>
      <c r="BC314" s="262">
        <f>IF(AZ314=3,G314,0)</f>
        <v>0</v>
      </c>
      <c r="BD314" s="262">
        <f>IF(AZ314=4,G314,0)</f>
        <v>0</v>
      </c>
      <c r="BE314" s="262">
        <f>IF(AZ314=5,G314,0)</f>
        <v>0</v>
      </c>
      <c r="CA314" s="293">
        <v>3</v>
      </c>
      <c r="CB314" s="293">
        <v>7</v>
      </c>
    </row>
    <row r="315" spans="1:80" x14ac:dyDescent="0.2">
      <c r="A315" s="302"/>
      <c r="B315" s="309"/>
      <c r="C315" s="310" t="s">
        <v>1514</v>
      </c>
      <c r="D315" s="311"/>
      <c r="E315" s="312">
        <v>48.53</v>
      </c>
      <c r="F315" s="313"/>
      <c r="G315" s="314"/>
      <c r="H315" s="315"/>
      <c r="I315" s="307"/>
      <c r="J315" s="316"/>
      <c r="K315" s="307"/>
      <c r="M315" s="308" t="s">
        <v>1514</v>
      </c>
      <c r="O315" s="293"/>
    </row>
    <row r="316" spans="1:80" x14ac:dyDescent="0.2">
      <c r="A316" s="302"/>
      <c r="B316" s="309"/>
      <c r="C316" s="310" t="s">
        <v>1515</v>
      </c>
      <c r="D316" s="311"/>
      <c r="E316" s="312">
        <v>12.5496</v>
      </c>
      <c r="F316" s="313"/>
      <c r="G316" s="314"/>
      <c r="H316" s="315"/>
      <c r="I316" s="307"/>
      <c r="J316" s="316"/>
      <c r="K316" s="307"/>
      <c r="M316" s="308" t="s">
        <v>1515</v>
      </c>
      <c r="O316" s="293"/>
    </row>
    <row r="317" spans="1:80" x14ac:dyDescent="0.2">
      <c r="A317" s="294">
        <v>122</v>
      </c>
      <c r="B317" s="295" t="s">
        <v>515</v>
      </c>
      <c r="C317" s="296" t="s">
        <v>516</v>
      </c>
      <c r="D317" s="297" t="s">
        <v>115</v>
      </c>
      <c r="E317" s="298">
        <v>0.92400000000000004</v>
      </c>
      <c r="F317" s="298">
        <v>0</v>
      </c>
      <c r="G317" s="299">
        <f>E317*F317</f>
        <v>0</v>
      </c>
      <c r="H317" s="300">
        <v>1.6</v>
      </c>
      <c r="I317" s="301">
        <f>E317*H317</f>
        <v>1.4784000000000002</v>
      </c>
      <c r="J317" s="300"/>
      <c r="K317" s="301">
        <f>E317*J317</f>
        <v>0</v>
      </c>
      <c r="O317" s="293">
        <v>2</v>
      </c>
      <c r="AA317" s="262">
        <v>3</v>
      </c>
      <c r="AB317" s="262">
        <v>7</v>
      </c>
      <c r="AC317" s="262">
        <v>58333664</v>
      </c>
      <c r="AZ317" s="262">
        <v>2</v>
      </c>
      <c r="BA317" s="262">
        <f>IF(AZ317=1,G317,0)</f>
        <v>0</v>
      </c>
      <c r="BB317" s="262">
        <f>IF(AZ317=2,G317,0)</f>
        <v>0</v>
      </c>
      <c r="BC317" s="262">
        <f>IF(AZ317=3,G317,0)</f>
        <v>0</v>
      </c>
      <c r="BD317" s="262">
        <f>IF(AZ317=4,G317,0)</f>
        <v>0</v>
      </c>
      <c r="BE317" s="262">
        <f>IF(AZ317=5,G317,0)</f>
        <v>0</v>
      </c>
      <c r="CA317" s="293">
        <v>3</v>
      </c>
      <c r="CB317" s="293">
        <v>7</v>
      </c>
    </row>
    <row r="318" spans="1:80" x14ac:dyDescent="0.2">
      <c r="A318" s="302"/>
      <c r="B318" s="309"/>
      <c r="C318" s="310" t="s">
        <v>1516</v>
      </c>
      <c r="D318" s="311"/>
      <c r="E318" s="312">
        <v>0.92400000000000004</v>
      </c>
      <c r="F318" s="313"/>
      <c r="G318" s="314"/>
      <c r="H318" s="315"/>
      <c r="I318" s="307"/>
      <c r="J318" s="316"/>
      <c r="K318" s="307"/>
      <c r="M318" s="308" t="s">
        <v>1516</v>
      </c>
      <c r="O318" s="293"/>
    </row>
    <row r="319" spans="1:80" x14ac:dyDescent="0.2">
      <c r="A319" s="294">
        <v>123</v>
      </c>
      <c r="B319" s="295" t="s">
        <v>673</v>
      </c>
      <c r="C319" s="296" t="s">
        <v>674</v>
      </c>
      <c r="D319" s="297" t="s">
        <v>165</v>
      </c>
      <c r="E319" s="298">
        <v>68.276600000000002</v>
      </c>
      <c r="F319" s="298">
        <v>0</v>
      </c>
      <c r="G319" s="299">
        <f>E319*F319</f>
        <v>0</v>
      </c>
      <c r="H319" s="300">
        <v>4.4999999999999997E-3</v>
      </c>
      <c r="I319" s="301">
        <f>E319*H319</f>
        <v>0.30724469999999998</v>
      </c>
      <c r="J319" s="300"/>
      <c r="K319" s="301">
        <f>E319*J319</f>
        <v>0</v>
      </c>
      <c r="O319" s="293">
        <v>2</v>
      </c>
      <c r="AA319" s="262">
        <v>3</v>
      </c>
      <c r="AB319" s="262">
        <v>7</v>
      </c>
      <c r="AC319" s="262">
        <v>628522691</v>
      </c>
      <c r="AZ319" s="262">
        <v>2</v>
      </c>
      <c r="BA319" s="262">
        <f>IF(AZ319=1,G319,0)</f>
        <v>0</v>
      </c>
      <c r="BB319" s="262">
        <f>IF(AZ319=2,G319,0)</f>
        <v>0</v>
      </c>
      <c r="BC319" s="262">
        <f>IF(AZ319=3,G319,0)</f>
        <v>0</v>
      </c>
      <c r="BD319" s="262">
        <f>IF(AZ319=4,G319,0)</f>
        <v>0</v>
      </c>
      <c r="BE319" s="262">
        <f>IF(AZ319=5,G319,0)</f>
        <v>0</v>
      </c>
      <c r="CA319" s="293">
        <v>3</v>
      </c>
      <c r="CB319" s="293">
        <v>7</v>
      </c>
    </row>
    <row r="320" spans="1:80" x14ac:dyDescent="0.2">
      <c r="A320" s="302"/>
      <c r="B320" s="309"/>
      <c r="C320" s="310" t="s">
        <v>1517</v>
      </c>
      <c r="D320" s="311"/>
      <c r="E320" s="312">
        <v>46.115000000000002</v>
      </c>
      <c r="F320" s="313"/>
      <c r="G320" s="314"/>
      <c r="H320" s="315"/>
      <c r="I320" s="307"/>
      <c r="J320" s="316"/>
      <c r="K320" s="307"/>
      <c r="M320" s="308" t="s">
        <v>1517</v>
      </c>
      <c r="O320" s="293"/>
    </row>
    <row r="321" spans="1:80" x14ac:dyDescent="0.2">
      <c r="A321" s="302"/>
      <c r="B321" s="309"/>
      <c r="C321" s="310" t="s">
        <v>1518</v>
      </c>
      <c r="D321" s="311"/>
      <c r="E321" s="312">
        <v>22.1616</v>
      </c>
      <c r="F321" s="313"/>
      <c r="G321" s="314"/>
      <c r="H321" s="315"/>
      <c r="I321" s="307"/>
      <c r="J321" s="316"/>
      <c r="K321" s="307"/>
      <c r="M321" s="308" t="s">
        <v>1518</v>
      </c>
      <c r="O321" s="293"/>
    </row>
    <row r="322" spans="1:80" x14ac:dyDescent="0.2">
      <c r="A322" s="294">
        <v>124</v>
      </c>
      <c r="B322" s="295" t="s">
        <v>677</v>
      </c>
      <c r="C322" s="296" t="s">
        <v>678</v>
      </c>
      <c r="D322" s="297" t="s">
        <v>200</v>
      </c>
      <c r="E322" s="298">
        <v>2.0967315399999999</v>
      </c>
      <c r="F322" s="298">
        <v>0</v>
      </c>
      <c r="G322" s="299">
        <f>E322*F322</f>
        <v>0</v>
      </c>
      <c r="H322" s="300">
        <v>0</v>
      </c>
      <c r="I322" s="301">
        <f>E322*H322</f>
        <v>0</v>
      </c>
      <c r="J322" s="300"/>
      <c r="K322" s="301">
        <f>E322*J322</f>
        <v>0</v>
      </c>
      <c r="O322" s="293">
        <v>2</v>
      </c>
      <c r="AA322" s="262">
        <v>7</v>
      </c>
      <c r="AB322" s="262">
        <v>1001</v>
      </c>
      <c r="AC322" s="262">
        <v>5</v>
      </c>
      <c r="AZ322" s="262">
        <v>2</v>
      </c>
      <c r="BA322" s="262">
        <f>IF(AZ322=1,G322,0)</f>
        <v>0</v>
      </c>
      <c r="BB322" s="262">
        <f>IF(AZ322=2,G322,0)</f>
        <v>0</v>
      </c>
      <c r="BC322" s="262">
        <f>IF(AZ322=3,G322,0)</f>
        <v>0</v>
      </c>
      <c r="BD322" s="262">
        <f>IF(AZ322=4,G322,0)</f>
        <v>0</v>
      </c>
      <c r="BE322" s="262">
        <f>IF(AZ322=5,G322,0)</f>
        <v>0</v>
      </c>
      <c r="CA322" s="293">
        <v>7</v>
      </c>
      <c r="CB322" s="293">
        <v>1001</v>
      </c>
    </row>
    <row r="323" spans="1:80" x14ac:dyDescent="0.2">
      <c r="A323" s="317"/>
      <c r="B323" s="318" t="s">
        <v>101</v>
      </c>
      <c r="C323" s="319" t="s">
        <v>618</v>
      </c>
      <c r="D323" s="320"/>
      <c r="E323" s="321"/>
      <c r="F323" s="322"/>
      <c r="G323" s="323">
        <f>SUM(G294:G322)</f>
        <v>0</v>
      </c>
      <c r="H323" s="324"/>
      <c r="I323" s="325">
        <f>SUM(I294:I322)</f>
        <v>2.0967315399999999</v>
      </c>
      <c r="J323" s="324"/>
      <c r="K323" s="325">
        <f>SUM(K294:K322)</f>
        <v>0</v>
      </c>
      <c r="O323" s="293">
        <v>4</v>
      </c>
      <c r="BA323" s="326">
        <f>SUM(BA294:BA322)</f>
        <v>0</v>
      </c>
      <c r="BB323" s="326">
        <f>SUM(BB294:BB322)</f>
        <v>0</v>
      </c>
      <c r="BC323" s="326">
        <f>SUM(BC294:BC322)</f>
        <v>0</v>
      </c>
      <c r="BD323" s="326">
        <f>SUM(BD294:BD322)</f>
        <v>0</v>
      </c>
      <c r="BE323" s="326">
        <f>SUM(BE294:BE322)</f>
        <v>0</v>
      </c>
    </row>
    <row r="324" spans="1:80" x14ac:dyDescent="0.2">
      <c r="A324" s="283" t="s">
        <v>97</v>
      </c>
      <c r="B324" s="284" t="s">
        <v>679</v>
      </c>
      <c r="C324" s="285" t="s">
        <v>680</v>
      </c>
      <c r="D324" s="286"/>
      <c r="E324" s="287"/>
      <c r="F324" s="287"/>
      <c r="G324" s="288"/>
      <c r="H324" s="289"/>
      <c r="I324" s="290"/>
      <c r="J324" s="291"/>
      <c r="K324" s="292"/>
      <c r="O324" s="293">
        <v>1</v>
      </c>
    </row>
    <row r="325" spans="1:80" ht="22.5" x14ac:dyDescent="0.2">
      <c r="A325" s="294">
        <v>125</v>
      </c>
      <c r="B325" s="295" t="s">
        <v>682</v>
      </c>
      <c r="C325" s="296" t="s">
        <v>683</v>
      </c>
      <c r="D325" s="297" t="s">
        <v>165</v>
      </c>
      <c r="E325" s="298">
        <v>113.904</v>
      </c>
      <c r="F325" s="298">
        <v>0</v>
      </c>
      <c r="G325" s="299">
        <f>E325*F325</f>
        <v>0</v>
      </c>
      <c r="H325" s="300">
        <v>2.3000000000000001E-4</v>
      </c>
      <c r="I325" s="301">
        <f>E325*H325</f>
        <v>2.619792E-2</v>
      </c>
      <c r="J325" s="300">
        <v>0</v>
      </c>
      <c r="K325" s="301">
        <f>E325*J325</f>
        <v>0</v>
      </c>
      <c r="O325" s="293">
        <v>2</v>
      </c>
      <c r="AA325" s="262">
        <v>1</v>
      </c>
      <c r="AB325" s="262">
        <v>7</v>
      </c>
      <c r="AC325" s="262">
        <v>7</v>
      </c>
      <c r="AZ325" s="262">
        <v>2</v>
      </c>
      <c r="BA325" s="262">
        <f>IF(AZ325=1,G325,0)</f>
        <v>0</v>
      </c>
      <c r="BB325" s="262">
        <f>IF(AZ325=2,G325,0)</f>
        <v>0</v>
      </c>
      <c r="BC325" s="262">
        <f>IF(AZ325=3,G325,0)</f>
        <v>0</v>
      </c>
      <c r="BD325" s="262">
        <f>IF(AZ325=4,G325,0)</f>
        <v>0</v>
      </c>
      <c r="BE325" s="262">
        <f>IF(AZ325=5,G325,0)</f>
        <v>0</v>
      </c>
      <c r="CA325" s="293">
        <v>1</v>
      </c>
      <c r="CB325" s="293">
        <v>7</v>
      </c>
    </row>
    <row r="326" spans="1:80" x14ac:dyDescent="0.2">
      <c r="A326" s="302"/>
      <c r="B326" s="309"/>
      <c r="C326" s="310" t="s">
        <v>1519</v>
      </c>
      <c r="D326" s="311"/>
      <c r="E326" s="312">
        <v>55.44</v>
      </c>
      <c r="F326" s="313"/>
      <c r="G326" s="314"/>
      <c r="H326" s="315"/>
      <c r="I326" s="307"/>
      <c r="J326" s="316"/>
      <c r="K326" s="307"/>
      <c r="M326" s="308" t="s">
        <v>1519</v>
      </c>
      <c r="O326" s="293"/>
    </row>
    <row r="327" spans="1:80" x14ac:dyDescent="0.2">
      <c r="A327" s="302"/>
      <c r="B327" s="309"/>
      <c r="C327" s="310" t="s">
        <v>1520</v>
      </c>
      <c r="D327" s="311"/>
      <c r="E327" s="312">
        <v>58.463999999999999</v>
      </c>
      <c r="F327" s="313"/>
      <c r="G327" s="314"/>
      <c r="H327" s="315"/>
      <c r="I327" s="307"/>
      <c r="J327" s="316"/>
      <c r="K327" s="307"/>
      <c r="M327" s="308" t="s">
        <v>1520</v>
      </c>
      <c r="O327" s="293"/>
    </row>
    <row r="328" spans="1:80" ht="22.5" x14ac:dyDescent="0.2">
      <c r="A328" s="294">
        <v>126</v>
      </c>
      <c r="B328" s="295" t="s">
        <v>687</v>
      </c>
      <c r="C328" s="296" t="s">
        <v>688</v>
      </c>
      <c r="D328" s="297" t="s">
        <v>165</v>
      </c>
      <c r="E328" s="298">
        <v>113.904</v>
      </c>
      <c r="F328" s="298">
        <v>0</v>
      </c>
      <c r="G328" s="299">
        <f>E328*F328</f>
        <v>0</v>
      </c>
      <c r="H328" s="300">
        <v>2.3000000000000001E-4</v>
      </c>
      <c r="I328" s="301">
        <f>E328*H328</f>
        <v>2.619792E-2</v>
      </c>
      <c r="J328" s="300">
        <v>0</v>
      </c>
      <c r="K328" s="301">
        <f>E328*J328</f>
        <v>0</v>
      </c>
      <c r="O328" s="293">
        <v>2</v>
      </c>
      <c r="AA328" s="262">
        <v>1</v>
      </c>
      <c r="AB328" s="262">
        <v>7</v>
      </c>
      <c r="AC328" s="262">
        <v>7</v>
      </c>
      <c r="AZ328" s="262">
        <v>2</v>
      </c>
      <c r="BA328" s="262">
        <f>IF(AZ328=1,G328,0)</f>
        <v>0</v>
      </c>
      <c r="BB328" s="262">
        <f>IF(AZ328=2,G328,0)</f>
        <v>0</v>
      </c>
      <c r="BC328" s="262">
        <f>IF(AZ328=3,G328,0)</f>
        <v>0</v>
      </c>
      <c r="BD328" s="262">
        <f>IF(AZ328=4,G328,0)</f>
        <v>0</v>
      </c>
      <c r="BE328" s="262">
        <f>IF(AZ328=5,G328,0)</f>
        <v>0</v>
      </c>
      <c r="CA328" s="293">
        <v>1</v>
      </c>
      <c r="CB328" s="293">
        <v>7</v>
      </c>
    </row>
    <row r="329" spans="1:80" x14ac:dyDescent="0.2">
      <c r="A329" s="302"/>
      <c r="B329" s="309"/>
      <c r="C329" s="310" t="s">
        <v>1519</v>
      </c>
      <c r="D329" s="311"/>
      <c r="E329" s="312">
        <v>55.44</v>
      </c>
      <c r="F329" s="313"/>
      <c r="G329" s="314"/>
      <c r="H329" s="315"/>
      <c r="I329" s="307"/>
      <c r="J329" s="316"/>
      <c r="K329" s="307"/>
      <c r="M329" s="308" t="s">
        <v>1519</v>
      </c>
      <c r="O329" s="293"/>
    </row>
    <row r="330" spans="1:80" x14ac:dyDescent="0.2">
      <c r="A330" s="302"/>
      <c r="B330" s="309"/>
      <c r="C330" s="310" t="s">
        <v>1520</v>
      </c>
      <c r="D330" s="311"/>
      <c r="E330" s="312">
        <v>58.463999999999999</v>
      </c>
      <c r="F330" s="313"/>
      <c r="G330" s="314"/>
      <c r="H330" s="315"/>
      <c r="I330" s="307"/>
      <c r="J330" s="316"/>
      <c r="K330" s="307"/>
      <c r="M330" s="308" t="s">
        <v>1520</v>
      </c>
      <c r="O330" s="293"/>
    </row>
    <row r="331" spans="1:80" ht="22.5" x14ac:dyDescent="0.2">
      <c r="A331" s="294">
        <v>127</v>
      </c>
      <c r="B331" s="295" t="s">
        <v>690</v>
      </c>
      <c r="C331" s="296" t="s">
        <v>691</v>
      </c>
      <c r="D331" s="297" t="s">
        <v>165</v>
      </c>
      <c r="E331" s="298">
        <v>106.785</v>
      </c>
      <c r="F331" s="298">
        <v>0</v>
      </c>
      <c r="G331" s="299">
        <f>E331*F331</f>
        <v>0</v>
      </c>
      <c r="H331" s="300">
        <v>2.0000000000000001E-4</v>
      </c>
      <c r="I331" s="301">
        <f>E331*H331</f>
        <v>2.1357000000000001E-2</v>
      </c>
      <c r="J331" s="300">
        <v>0</v>
      </c>
      <c r="K331" s="301">
        <f>E331*J331</f>
        <v>0</v>
      </c>
      <c r="O331" s="293">
        <v>2</v>
      </c>
      <c r="AA331" s="262">
        <v>1</v>
      </c>
      <c r="AB331" s="262">
        <v>7</v>
      </c>
      <c r="AC331" s="262">
        <v>7</v>
      </c>
      <c r="AZ331" s="262">
        <v>2</v>
      </c>
      <c r="BA331" s="262">
        <f>IF(AZ331=1,G331,0)</f>
        <v>0</v>
      </c>
      <c r="BB331" s="262">
        <f>IF(AZ331=2,G331,0)</f>
        <v>0</v>
      </c>
      <c r="BC331" s="262">
        <f>IF(AZ331=3,G331,0)</f>
        <v>0</v>
      </c>
      <c r="BD331" s="262">
        <f>IF(AZ331=4,G331,0)</f>
        <v>0</v>
      </c>
      <c r="BE331" s="262">
        <f>IF(AZ331=5,G331,0)</f>
        <v>0</v>
      </c>
      <c r="CA331" s="293">
        <v>1</v>
      </c>
      <c r="CB331" s="293">
        <v>7</v>
      </c>
    </row>
    <row r="332" spans="1:80" x14ac:dyDescent="0.2">
      <c r="A332" s="302"/>
      <c r="B332" s="309"/>
      <c r="C332" s="310" t="s">
        <v>1521</v>
      </c>
      <c r="D332" s="311"/>
      <c r="E332" s="312">
        <v>51.975000000000001</v>
      </c>
      <c r="F332" s="313"/>
      <c r="G332" s="314"/>
      <c r="H332" s="315"/>
      <c r="I332" s="307"/>
      <c r="J332" s="316"/>
      <c r="K332" s="307"/>
      <c r="M332" s="308" t="s">
        <v>1521</v>
      </c>
      <c r="O332" s="293"/>
    </row>
    <row r="333" spans="1:80" x14ac:dyDescent="0.2">
      <c r="A333" s="302"/>
      <c r="B333" s="309"/>
      <c r="C333" s="310" t="s">
        <v>1522</v>
      </c>
      <c r="D333" s="311"/>
      <c r="E333" s="312">
        <v>54.81</v>
      </c>
      <c r="F333" s="313"/>
      <c r="G333" s="314"/>
      <c r="H333" s="315"/>
      <c r="I333" s="307"/>
      <c r="J333" s="316"/>
      <c r="K333" s="307"/>
      <c r="M333" s="308" t="s">
        <v>1522</v>
      </c>
      <c r="O333" s="293"/>
    </row>
    <row r="334" spans="1:80" ht="22.5" x14ac:dyDescent="0.2">
      <c r="A334" s="294">
        <v>128</v>
      </c>
      <c r="B334" s="295" t="s">
        <v>696</v>
      </c>
      <c r="C334" s="296" t="s">
        <v>697</v>
      </c>
      <c r="D334" s="297" t="s">
        <v>165</v>
      </c>
      <c r="E334" s="298">
        <v>131.80000000000001</v>
      </c>
      <c r="F334" s="298">
        <v>0</v>
      </c>
      <c r="G334" s="299">
        <f>E334*F334</f>
        <v>0</v>
      </c>
      <c r="H334" s="300">
        <v>0</v>
      </c>
      <c r="I334" s="301">
        <f>E334*H334</f>
        <v>0</v>
      </c>
      <c r="J334" s="300">
        <v>0</v>
      </c>
      <c r="K334" s="301">
        <f>E334*J334</f>
        <v>0</v>
      </c>
      <c r="O334" s="293">
        <v>2</v>
      </c>
      <c r="AA334" s="262">
        <v>1</v>
      </c>
      <c r="AB334" s="262">
        <v>7</v>
      </c>
      <c r="AC334" s="262">
        <v>7</v>
      </c>
      <c r="AZ334" s="262">
        <v>2</v>
      </c>
      <c r="BA334" s="262">
        <f>IF(AZ334=1,G334,0)</f>
        <v>0</v>
      </c>
      <c r="BB334" s="262">
        <f>IF(AZ334=2,G334,0)</f>
        <v>0</v>
      </c>
      <c r="BC334" s="262">
        <f>IF(AZ334=3,G334,0)</f>
        <v>0</v>
      </c>
      <c r="BD334" s="262">
        <f>IF(AZ334=4,G334,0)</f>
        <v>0</v>
      </c>
      <c r="BE334" s="262">
        <f>IF(AZ334=5,G334,0)</f>
        <v>0</v>
      </c>
      <c r="CA334" s="293">
        <v>1</v>
      </c>
      <c r="CB334" s="293">
        <v>7</v>
      </c>
    </row>
    <row r="335" spans="1:80" x14ac:dyDescent="0.2">
      <c r="A335" s="302"/>
      <c r="B335" s="309"/>
      <c r="C335" s="310" t="s">
        <v>1523</v>
      </c>
      <c r="D335" s="311"/>
      <c r="E335" s="312">
        <v>131.80000000000001</v>
      </c>
      <c r="F335" s="313"/>
      <c r="G335" s="314"/>
      <c r="H335" s="315"/>
      <c r="I335" s="307"/>
      <c r="J335" s="316"/>
      <c r="K335" s="307"/>
      <c r="M335" s="308" t="s">
        <v>1523</v>
      </c>
      <c r="O335" s="293"/>
    </row>
    <row r="336" spans="1:80" x14ac:dyDescent="0.2">
      <c r="A336" s="294">
        <v>129</v>
      </c>
      <c r="B336" s="295" t="s">
        <v>699</v>
      </c>
      <c r="C336" s="296" t="s">
        <v>700</v>
      </c>
      <c r="D336" s="297" t="s">
        <v>165</v>
      </c>
      <c r="E336" s="298">
        <v>36.014600000000002</v>
      </c>
      <c r="F336" s="298">
        <v>0</v>
      </c>
      <c r="G336" s="299">
        <f>E336*F336</f>
        <v>0</v>
      </c>
      <c r="H336" s="300">
        <v>2.3000000000000001E-4</v>
      </c>
      <c r="I336" s="301">
        <f>E336*H336</f>
        <v>8.2833580000000011E-3</v>
      </c>
      <c r="J336" s="300">
        <v>0</v>
      </c>
      <c r="K336" s="301">
        <f>E336*J336</f>
        <v>0</v>
      </c>
      <c r="O336" s="293">
        <v>2</v>
      </c>
      <c r="AA336" s="262">
        <v>1</v>
      </c>
      <c r="AB336" s="262">
        <v>7</v>
      </c>
      <c r="AC336" s="262">
        <v>7</v>
      </c>
      <c r="AZ336" s="262">
        <v>2</v>
      </c>
      <c r="BA336" s="262">
        <f>IF(AZ336=1,G336,0)</f>
        <v>0</v>
      </c>
      <c r="BB336" s="262">
        <f>IF(AZ336=2,G336,0)</f>
        <v>0</v>
      </c>
      <c r="BC336" s="262">
        <f>IF(AZ336=3,G336,0)</f>
        <v>0</v>
      </c>
      <c r="BD336" s="262">
        <f>IF(AZ336=4,G336,0)</f>
        <v>0</v>
      </c>
      <c r="BE336" s="262">
        <f>IF(AZ336=5,G336,0)</f>
        <v>0</v>
      </c>
      <c r="CA336" s="293">
        <v>1</v>
      </c>
      <c r="CB336" s="293">
        <v>7</v>
      </c>
    </row>
    <row r="337" spans="1:80" x14ac:dyDescent="0.2">
      <c r="A337" s="302"/>
      <c r="B337" s="309"/>
      <c r="C337" s="310" t="s">
        <v>1524</v>
      </c>
      <c r="D337" s="311"/>
      <c r="E337" s="312">
        <v>1.5382</v>
      </c>
      <c r="F337" s="313"/>
      <c r="G337" s="314"/>
      <c r="H337" s="315"/>
      <c r="I337" s="307"/>
      <c r="J337" s="316"/>
      <c r="K337" s="307"/>
      <c r="M337" s="308" t="s">
        <v>1524</v>
      </c>
      <c r="O337" s="293"/>
    </row>
    <row r="338" spans="1:80" x14ac:dyDescent="0.2">
      <c r="A338" s="302"/>
      <c r="B338" s="309"/>
      <c r="C338" s="310" t="s">
        <v>1525</v>
      </c>
      <c r="D338" s="311"/>
      <c r="E338" s="312">
        <v>1.9924999999999999</v>
      </c>
      <c r="F338" s="313"/>
      <c r="G338" s="314"/>
      <c r="H338" s="315"/>
      <c r="I338" s="307"/>
      <c r="J338" s="316"/>
      <c r="K338" s="307"/>
      <c r="M338" s="308" t="s">
        <v>1525</v>
      </c>
      <c r="O338" s="293"/>
    </row>
    <row r="339" spans="1:80" x14ac:dyDescent="0.2">
      <c r="A339" s="302"/>
      <c r="B339" s="309"/>
      <c r="C339" s="310" t="s">
        <v>1526</v>
      </c>
      <c r="D339" s="311"/>
      <c r="E339" s="312">
        <v>1.6791</v>
      </c>
      <c r="F339" s="313"/>
      <c r="G339" s="314"/>
      <c r="H339" s="315"/>
      <c r="I339" s="307"/>
      <c r="J339" s="316"/>
      <c r="K339" s="307"/>
      <c r="M339" s="308" t="s">
        <v>1526</v>
      </c>
      <c r="O339" s="293"/>
    </row>
    <row r="340" spans="1:80" x14ac:dyDescent="0.2">
      <c r="A340" s="302"/>
      <c r="B340" s="309"/>
      <c r="C340" s="310" t="s">
        <v>1527</v>
      </c>
      <c r="D340" s="311"/>
      <c r="E340" s="312">
        <v>11.055</v>
      </c>
      <c r="F340" s="313"/>
      <c r="G340" s="314"/>
      <c r="H340" s="315"/>
      <c r="I340" s="307"/>
      <c r="J340" s="316"/>
      <c r="K340" s="307"/>
      <c r="M340" s="308" t="s">
        <v>1527</v>
      </c>
      <c r="O340" s="293"/>
    </row>
    <row r="341" spans="1:80" x14ac:dyDescent="0.2">
      <c r="A341" s="302"/>
      <c r="B341" s="309"/>
      <c r="C341" s="310" t="s">
        <v>1528</v>
      </c>
      <c r="D341" s="311"/>
      <c r="E341" s="312">
        <v>6.6150000000000002</v>
      </c>
      <c r="F341" s="313"/>
      <c r="G341" s="314"/>
      <c r="H341" s="315"/>
      <c r="I341" s="307"/>
      <c r="J341" s="316"/>
      <c r="K341" s="307"/>
      <c r="M341" s="308" t="s">
        <v>1528</v>
      </c>
      <c r="O341" s="293"/>
    </row>
    <row r="342" spans="1:80" x14ac:dyDescent="0.2">
      <c r="A342" s="302"/>
      <c r="B342" s="309"/>
      <c r="C342" s="310" t="s">
        <v>1529</v>
      </c>
      <c r="D342" s="311"/>
      <c r="E342" s="312">
        <v>13.1348</v>
      </c>
      <c r="F342" s="313"/>
      <c r="G342" s="314"/>
      <c r="H342" s="315"/>
      <c r="I342" s="307"/>
      <c r="J342" s="316"/>
      <c r="K342" s="307"/>
      <c r="M342" s="308" t="s">
        <v>1529</v>
      </c>
      <c r="O342" s="293"/>
    </row>
    <row r="343" spans="1:80" ht="22.5" x14ac:dyDescent="0.2">
      <c r="A343" s="294">
        <v>130</v>
      </c>
      <c r="B343" s="295" t="s">
        <v>711</v>
      </c>
      <c r="C343" s="296" t="s">
        <v>712</v>
      </c>
      <c r="D343" s="297" t="s">
        <v>165</v>
      </c>
      <c r="E343" s="298">
        <v>32.069200000000002</v>
      </c>
      <c r="F343" s="298">
        <v>0</v>
      </c>
      <c r="G343" s="299">
        <f>E343*F343</f>
        <v>0</v>
      </c>
      <c r="H343" s="300">
        <v>2.0000000000000001E-4</v>
      </c>
      <c r="I343" s="301">
        <f>E343*H343</f>
        <v>6.4138400000000005E-3</v>
      </c>
      <c r="J343" s="300">
        <v>0</v>
      </c>
      <c r="K343" s="301">
        <f>E343*J343</f>
        <v>0</v>
      </c>
      <c r="O343" s="293">
        <v>2</v>
      </c>
      <c r="AA343" s="262">
        <v>1</v>
      </c>
      <c r="AB343" s="262">
        <v>7</v>
      </c>
      <c r="AC343" s="262">
        <v>7</v>
      </c>
      <c r="AZ343" s="262">
        <v>2</v>
      </c>
      <c r="BA343" s="262">
        <f>IF(AZ343=1,G343,0)</f>
        <v>0</v>
      </c>
      <c r="BB343" s="262">
        <f>IF(AZ343=2,G343,0)</f>
        <v>0</v>
      </c>
      <c r="BC343" s="262">
        <f>IF(AZ343=3,G343,0)</f>
        <v>0</v>
      </c>
      <c r="BD343" s="262">
        <f>IF(AZ343=4,G343,0)</f>
        <v>0</v>
      </c>
      <c r="BE343" s="262">
        <f>IF(AZ343=5,G343,0)</f>
        <v>0</v>
      </c>
      <c r="CA343" s="293">
        <v>1</v>
      </c>
      <c r="CB343" s="293">
        <v>7</v>
      </c>
    </row>
    <row r="344" spans="1:80" x14ac:dyDescent="0.2">
      <c r="A344" s="302"/>
      <c r="B344" s="309"/>
      <c r="C344" s="310" t="s">
        <v>1527</v>
      </c>
      <c r="D344" s="311"/>
      <c r="E344" s="312">
        <v>11.055</v>
      </c>
      <c r="F344" s="313"/>
      <c r="G344" s="314"/>
      <c r="H344" s="315"/>
      <c r="I344" s="307"/>
      <c r="J344" s="316"/>
      <c r="K344" s="307"/>
      <c r="M344" s="308" t="s">
        <v>1527</v>
      </c>
      <c r="O344" s="293"/>
    </row>
    <row r="345" spans="1:80" x14ac:dyDescent="0.2">
      <c r="A345" s="302"/>
      <c r="B345" s="309"/>
      <c r="C345" s="310" t="s">
        <v>1530</v>
      </c>
      <c r="D345" s="311"/>
      <c r="E345" s="312">
        <v>6.93</v>
      </c>
      <c r="F345" s="313"/>
      <c r="G345" s="314"/>
      <c r="H345" s="315"/>
      <c r="I345" s="307"/>
      <c r="J345" s="316"/>
      <c r="K345" s="307"/>
      <c r="M345" s="308" t="s">
        <v>1530</v>
      </c>
      <c r="O345" s="293"/>
    </row>
    <row r="346" spans="1:80" x14ac:dyDescent="0.2">
      <c r="A346" s="302"/>
      <c r="B346" s="309"/>
      <c r="C346" s="310" t="s">
        <v>1531</v>
      </c>
      <c r="D346" s="311"/>
      <c r="E346" s="312">
        <v>14.084199999999999</v>
      </c>
      <c r="F346" s="313"/>
      <c r="G346" s="314"/>
      <c r="H346" s="315"/>
      <c r="I346" s="307"/>
      <c r="J346" s="316"/>
      <c r="K346" s="307"/>
      <c r="M346" s="308" t="s">
        <v>1531</v>
      </c>
      <c r="O346" s="293"/>
    </row>
    <row r="347" spans="1:80" x14ac:dyDescent="0.2">
      <c r="A347" s="294">
        <v>131</v>
      </c>
      <c r="B347" s="295" t="s">
        <v>716</v>
      </c>
      <c r="C347" s="296" t="s">
        <v>717</v>
      </c>
      <c r="D347" s="297" t="s">
        <v>165</v>
      </c>
      <c r="E347" s="298">
        <v>69.72</v>
      </c>
      <c r="F347" s="298">
        <v>0</v>
      </c>
      <c r="G347" s="299">
        <f>E347*F347</f>
        <v>0</v>
      </c>
      <c r="H347" s="300">
        <v>1.4999999999999999E-4</v>
      </c>
      <c r="I347" s="301">
        <f>E347*H347</f>
        <v>1.0457999999999999E-2</v>
      </c>
      <c r="J347" s="300">
        <v>0</v>
      </c>
      <c r="K347" s="301">
        <f>E347*J347</f>
        <v>0</v>
      </c>
      <c r="O347" s="293">
        <v>2</v>
      </c>
      <c r="AA347" s="262">
        <v>1</v>
      </c>
      <c r="AB347" s="262">
        <v>0</v>
      </c>
      <c r="AC347" s="262">
        <v>0</v>
      </c>
      <c r="AZ347" s="262">
        <v>2</v>
      </c>
      <c r="BA347" s="262">
        <f>IF(AZ347=1,G347,0)</f>
        <v>0</v>
      </c>
      <c r="BB347" s="262">
        <f>IF(AZ347=2,G347,0)</f>
        <v>0</v>
      </c>
      <c r="BC347" s="262">
        <f>IF(AZ347=3,G347,0)</f>
        <v>0</v>
      </c>
      <c r="BD347" s="262">
        <f>IF(AZ347=4,G347,0)</f>
        <v>0</v>
      </c>
      <c r="BE347" s="262">
        <f>IF(AZ347=5,G347,0)</f>
        <v>0</v>
      </c>
      <c r="CA347" s="293">
        <v>1</v>
      </c>
      <c r="CB347" s="293">
        <v>0</v>
      </c>
    </row>
    <row r="348" spans="1:80" x14ac:dyDescent="0.2">
      <c r="A348" s="302"/>
      <c r="B348" s="309"/>
      <c r="C348" s="310" t="s">
        <v>1532</v>
      </c>
      <c r="D348" s="311"/>
      <c r="E348" s="312">
        <v>69.72</v>
      </c>
      <c r="F348" s="313"/>
      <c r="G348" s="314"/>
      <c r="H348" s="315"/>
      <c r="I348" s="307"/>
      <c r="J348" s="316"/>
      <c r="K348" s="307"/>
      <c r="M348" s="308" t="s">
        <v>1532</v>
      </c>
      <c r="O348" s="293"/>
    </row>
    <row r="349" spans="1:80" x14ac:dyDescent="0.2">
      <c r="A349" s="294">
        <v>132</v>
      </c>
      <c r="B349" s="295" t="s">
        <v>720</v>
      </c>
      <c r="C349" s="296" t="s">
        <v>721</v>
      </c>
      <c r="D349" s="297" t="s">
        <v>165</v>
      </c>
      <c r="E349" s="298">
        <v>131.80000000000001</v>
      </c>
      <c r="F349" s="298">
        <v>0</v>
      </c>
      <c r="G349" s="299">
        <f>E349*F349</f>
        <v>0</v>
      </c>
      <c r="H349" s="300">
        <v>1.0000000000000001E-5</v>
      </c>
      <c r="I349" s="301">
        <f>E349*H349</f>
        <v>1.3180000000000002E-3</v>
      </c>
      <c r="J349" s="300">
        <v>0</v>
      </c>
      <c r="K349" s="301">
        <f>E349*J349</f>
        <v>0</v>
      </c>
      <c r="O349" s="293">
        <v>2</v>
      </c>
      <c r="AA349" s="262">
        <v>1</v>
      </c>
      <c r="AB349" s="262">
        <v>7</v>
      </c>
      <c r="AC349" s="262">
        <v>7</v>
      </c>
      <c r="AZ349" s="262">
        <v>2</v>
      </c>
      <c r="BA349" s="262">
        <f>IF(AZ349=1,G349,0)</f>
        <v>0</v>
      </c>
      <c r="BB349" s="262">
        <f>IF(AZ349=2,G349,0)</f>
        <v>0</v>
      </c>
      <c r="BC349" s="262">
        <f>IF(AZ349=3,G349,0)</f>
        <v>0</v>
      </c>
      <c r="BD349" s="262">
        <f>IF(AZ349=4,G349,0)</f>
        <v>0</v>
      </c>
      <c r="BE349" s="262">
        <f>IF(AZ349=5,G349,0)</f>
        <v>0</v>
      </c>
      <c r="CA349" s="293">
        <v>1</v>
      </c>
      <c r="CB349" s="293">
        <v>7</v>
      </c>
    </row>
    <row r="350" spans="1:80" x14ac:dyDescent="0.2">
      <c r="A350" s="302"/>
      <c r="B350" s="309"/>
      <c r="C350" s="310" t="s">
        <v>1523</v>
      </c>
      <c r="D350" s="311"/>
      <c r="E350" s="312">
        <v>131.80000000000001</v>
      </c>
      <c r="F350" s="313"/>
      <c r="G350" s="314"/>
      <c r="H350" s="315"/>
      <c r="I350" s="307"/>
      <c r="J350" s="316"/>
      <c r="K350" s="307"/>
      <c r="M350" s="308" t="s">
        <v>1523</v>
      </c>
      <c r="O350" s="293"/>
    </row>
    <row r="351" spans="1:80" x14ac:dyDescent="0.2">
      <c r="A351" s="294">
        <v>133</v>
      </c>
      <c r="B351" s="295" t="s">
        <v>722</v>
      </c>
      <c r="C351" s="296" t="s">
        <v>723</v>
      </c>
      <c r="D351" s="297" t="s">
        <v>115</v>
      </c>
      <c r="E351" s="298">
        <v>12.800599999999999</v>
      </c>
      <c r="F351" s="298">
        <v>0</v>
      </c>
      <c r="G351" s="299">
        <f>E351*F351</f>
        <v>0</v>
      </c>
      <c r="H351" s="300">
        <v>2.5000000000000001E-2</v>
      </c>
      <c r="I351" s="301">
        <f>E351*H351</f>
        <v>0.32001499999999999</v>
      </c>
      <c r="J351" s="300"/>
      <c r="K351" s="301">
        <f>E351*J351</f>
        <v>0</v>
      </c>
      <c r="O351" s="293">
        <v>2</v>
      </c>
      <c r="AA351" s="262">
        <v>3</v>
      </c>
      <c r="AB351" s="262">
        <v>7</v>
      </c>
      <c r="AC351" s="262">
        <v>28375705</v>
      </c>
      <c r="AZ351" s="262">
        <v>2</v>
      </c>
      <c r="BA351" s="262">
        <f>IF(AZ351=1,G351,0)</f>
        <v>0</v>
      </c>
      <c r="BB351" s="262">
        <f>IF(AZ351=2,G351,0)</f>
        <v>0</v>
      </c>
      <c r="BC351" s="262">
        <f>IF(AZ351=3,G351,0)</f>
        <v>0</v>
      </c>
      <c r="BD351" s="262">
        <f>IF(AZ351=4,G351,0)</f>
        <v>0</v>
      </c>
      <c r="BE351" s="262">
        <f>IF(AZ351=5,G351,0)</f>
        <v>0</v>
      </c>
      <c r="CA351" s="293">
        <v>3</v>
      </c>
      <c r="CB351" s="293">
        <v>7</v>
      </c>
    </row>
    <row r="352" spans="1:80" x14ac:dyDescent="0.2">
      <c r="A352" s="302"/>
      <c r="B352" s="309"/>
      <c r="C352" s="310" t="s">
        <v>1533</v>
      </c>
      <c r="D352" s="311"/>
      <c r="E352" s="312">
        <v>12.800599999999999</v>
      </c>
      <c r="F352" s="313"/>
      <c r="G352" s="314"/>
      <c r="H352" s="315"/>
      <c r="I352" s="307"/>
      <c r="J352" s="316"/>
      <c r="K352" s="307"/>
      <c r="M352" s="308" t="s">
        <v>1533</v>
      </c>
      <c r="O352" s="293"/>
    </row>
    <row r="353" spans="1:80" x14ac:dyDescent="0.2">
      <c r="A353" s="294">
        <v>134</v>
      </c>
      <c r="B353" s="295" t="s">
        <v>731</v>
      </c>
      <c r="C353" s="296" t="s">
        <v>732</v>
      </c>
      <c r="D353" s="297" t="s">
        <v>165</v>
      </c>
      <c r="E353" s="298">
        <v>268.87200000000001</v>
      </c>
      <c r="F353" s="298">
        <v>0</v>
      </c>
      <c r="G353" s="299">
        <f>E353*F353</f>
        <v>0</v>
      </c>
      <c r="H353" s="300">
        <v>2.3999999999999998E-3</v>
      </c>
      <c r="I353" s="301">
        <f>E353*H353</f>
        <v>0.6452928</v>
      </c>
      <c r="J353" s="300"/>
      <c r="K353" s="301">
        <f>E353*J353</f>
        <v>0</v>
      </c>
      <c r="O353" s="293">
        <v>2</v>
      </c>
      <c r="AA353" s="262">
        <v>3</v>
      </c>
      <c r="AB353" s="262">
        <v>7</v>
      </c>
      <c r="AC353" s="262">
        <v>28376255</v>
      </c>
      <c r="AZ353" s="262">
        <v>2</v>
      </c>
      <c r="BA353" s="262">
        <f>IF(AZ353=1,G353,0)</f>
        <v>0</v>
      </c>
      <c r="BB353" s="262">
        <f>IF(AZ353=2,G353,0)</f>
        <v>0</v>
      </c>
      <c r="BC353" s="262">
        <f>IF(AZ353=3,G353,0)</f>
        <v>0</v>
      </c>
      <c r="BD353" s="262">
        <f>IF(AZ353=4,G353,0)</f>
        <v>0</v>
      </c>
      <c r="BE353" s="262">
        <f>IF(AZ353=5,G353,0)</f>
        <v>0</v>
      </c>
      <c r="CA353" s="293">
        <v>3</v>
      </c>
      <c r="CB353" s="293">
        <v>7</v>
      </c>
    </row>
    <row r="354" spans="1:80" x14ac:dyDescent="0.2">
      <c r="A354" s="302"/>
      <c r="B354" s="309"/>
      <c r="C354" s="310" t="s">
        <v>1534</v>
      </c>
      <c r="D354" s="311"/>
      <c r="E354" s="312">
        <v>268.87200000000001</v>
      </c>
      <c r="F354" s="313"/>
      <c r="G354" s="314"/>
      <c r="H354" s="315"/>
      <c r="I354" s="307"/>
      <c r="J354" s="316"/>
      <c r="K354" s="307"/>
      <c r="M354" s="308" t="s">
        <v>1534</v>
      </c>
      <c r="O354" s="293"/>
    </row>
    <row r="355" spans="1:80" x14ac:dyDescent="0.2">
      <c r="A355" s="294">
        <v>135</v>
      </c>
      <c r="B355" s="295" t="s">
        <v>734</v>
      </c>
      <c r="C355" s="296" t="s">
        <v>735</v>
      </c>
      <c r="D355" s="297" t="s">
        <v>165</v>
      </c>
      <c r="E355" s="298">
        <v>5.3140000000000001</v>
      </c>
      <c r="F355" s="298">
        <v>0</v>
      </c>
      <c r="G355" s="299">
        <f>E355*F355</f>
        <v>0</v>
      </c>
      <c r="H355" s="300">
        <v>2.3999999999999998E-3</v>
      </c>
      <c r="I355" s="301">
        <f>E355*H355</f>
        <v>1.2753599999999999E-2</v>
      </c>
      <c r="J355" s="300"/>
      <c r="K355" s="301">
        <f>E355*J355</f>
        <v>0</v>
      </c>
      <c r="O355" s="293">
        <v>2</v>
      </c>
      <c r="AA355" s="262">
        <v>3</v>
      </c>
      <c r="AB355" s="262">
        <v>7</v>
      </c>
      <c r="AC355" s="262">
        <v>63151402</v>
      </c>
      <c r="AZ355" s="262">
        <v>2</v>
      </c>
      <c r="BA355" s="262">
        <f>IF(AZ355=1,G355,0)</f>
        <v>0</v>
      </c>
      <c r="BB355" s="262">
        <f>IF(AZ355=2,G355,0)</f>
        <v>0</v>
      </c>
      <c r="BC355" s="262">
        <f>IF(AZ355=3,G355,0)</f>
        <v>0</v>
      </c>
      <c r="BD355" s="262">
        <f>IF(AZ355=4,G355,0)</f>
        <v>0</v>
      </c>
      <c r="BE355" s="262">
        <f>IF(AZ355=5,G355,0)</f>
        <v>0</v>
      </c>
      <c r="CA355" s="293">
        <v>3</v>
      </c>
      <c r="CB355" s="293">
        <v>7</v>
      </c>
    </row>
    <row r="356" spans="1:80" x14ac:dyDescent="0.2">
      <c r="A356" s="302"/>
      <c r="B356" s="309"/>
      <c r="C356" s="310" t="s">
        <v>1535</v>
      </c>
      <c r="D356" s="311"/>
      <c r="E356" s="312">
        <v>1.569</v>
      </c>
      <c r="F356" s="313"/>
      <c r="G356" s="314"/>
      <c r="H356" s="315"/>
      <c r="I356" s="307"/>
      <c r="J356" s="316"/>
      <c r="K356" s="307"/>
      <c r="M356" s="308" t="s">
        <v>1535</v>
      </c>
      <c r="O356" s="293"/>
    </row>
    <row r="357" spans="1:80" x14ac:dyDescent="0.2">
      <c r="A357" s="302"/>
      <c r="B357" s="309"/>
      <c r="C357" s="310" t="s">
        <v>1536</v>
      </c>
      <c r="D357" s="311"/>
      <c r="E357" s="312">
        <v>2.0324</v>
      </c>
      <c r="F357" s="313"/>
      <c r="G357" s="314"/>
      <c r="H357" s="315"/>
      <c r="I357" s="307"/>
      <c r="J357" s="316"/>
      <c r="K357" s="307"/>
      <c r="M357" s="308" t="s">
        <v>1536</v>
      </c>
      <c r="O357" s="293"/>
    </row>
    <row r="358" spans="1:80" x14ac:dyDescent="0.2">
      <c r="A358" s="302"/>
      <c r="B358" s="309"/>
      <c r="C358" s="310" t="s">
        <v>1537</v>
      </c>
      <c r="D358" s="311"/>
      <c r="E358" s="312">
        <v>1.7126999999999999</v>
      </c>
      <c r="F358" s="313"/>
      <c r="G358" s="314"/>
      <c r="H358" s="315"/>
      <c r="I358" s="307"/>
      <c r="J358" s="316"/>
      <c r="K358" s="307"/>
      <c r="M358" s="308" t="s">
        <v>1537</v>
      </c>
      <c r="O358" s="293"/>
    </row>
    <row r="359" spans="1:80" x14ac:dyDescent="0.2">
      <c r="A359" s="294">
        <v>136</v>
      </c>
      <c r="B359" s="295" t="s">
        <v>740</v>
      </c>
      <c r="C359" s="296" t="s">
        <v>741</v>
      </c>
      <c r="D359" s="297" t="s">
        <v>165</v>
      </c>
      <c r="E359" s="298">
        <v>116.18210000000001</v>
      </c>
      <c r="F359" s="298">
        <v>0</v>
      </c>
      <c r="G359" s="299">
        <f>E359*F359</f>
        <v>0</v>
      </c>
      <c r="H359" s="300">
        <v>3.2000000000000002E-3</v>
      </c>
      <c r="I359" s="301">
        <f>E359*H359</f>
        <v>0.37178272000000001</v>
      </c>
      <c r="J359" s="300"/>
      <c r="K359" s="301">
        <f>E359*J359</f>
        <v>0</v>
      </c>
      <c r="O359" s="293">
        <v>2</v>
      </c>
      <c r="AA359" s="262">
        <v>3</v>
      </c>
      <c r="AB359" s="262">
        <v>7</v>
      </c>
      <c r="AC359" s="262">
        <v>63151404</v>
      </c>
      <c r="AZ359" s="262">
        <v>2</v>
      </c>
      <c r="BA359" s="262">
        <f>IF(AZ359=1,G359,0)</f>
        <v>0</v>
      </c>
      <c r="BB359" s="262">
        <f>IF(AZ359=2,G359,0)</f>
        <v>0</v>
      </c>
      <c r="BC359" s="262">
        <f>IF(AZ359=3,G359,0)</f>
        <v>0</v>
      </c>
      <c r="BD359" s="262">
        <f>IF(AZ359=4,G359,0)</f>
        <v>0</v>
      </c>
      <c r="BE359" s="262">
        <f>IF(AZ359=5,G359,0)</f>
        <v>0</v>
      </c>
      <c r="CA359" s="293">
        <v>3</v>
      </c>
      <c r="CB359" s="293">
        <v>7</v>
      </c>
    </row>
    <row r="360" spans="1:80" x14ac:dyDescent="0.2">
      <c r="A360" s="302"/>
      <c r="B360" s="309"/>
      <c r="C360" s="310" t="s">
        <v>1538</v>
      </c>
      <c r="D360" s="311"/>
      <c r="E360" s="312">
        <v>116.18210000000001</v>
      </c>
      <c r="F360" s="313"/>
      <c r="G360" s="314"/>
      <c r="H360" s="315"/>
      <c r="I360" s="307"/>
      <c r="J360" s="316"/>
      <c r="K360" s="307"/>
      <c r="M360" s="308" t="s">
        <v>1538</v>
      </c>
      <c r="O360" s="293"/>
    </row>
    <row r="361" spans="1:80" x14ac:dyDescent="0.2">
      <c r="A361" s="294">
        <v>137</v>
      </c>
      <c r="B361" s="295" t="s">
        <v>748</v>
      </c>
      <c r="C361" s="296" t="s">
        <v>749</v>
      </c>
      <c r="D361" s="297" t="s">
        <v>165</v>
      </c>
      <c r="E361" s="298">
        <v>116.18210000000001</v>
      </c>
      <c r="F361" s="298">
        <v>0</v>
      </c>
      <c r="G361" s="299">
        <f>E361*F361</f>
        <v>0</v>
      </c>
      <c r="H361" s="300">
        <v>5.5999999999999999E-3</v>
      </c>
      <c r="I361" s="301">
        <f>E361*H361</f>
        <v>0.65061975999999999</v>
      </c>
      <c r="J361" s="300"/>
      <c r="K361" s="301">
        <f>E361*J361</f>
        <v>0</v>
      </c>
      <c r="O361" s="293">
        <v>2</v>
      </c>
      <c r="AA361" s="262">
        <v>3</v>
      </c>
      <c r="AB361" s="262">
        <v>7</v>
      </c>
      <c r="AC361" s="262">
        <v>63151410</v>
      </c>
      <c r="AZ361" s="262">
        <v>2</v>
      </c>
      <c r="BA361" s="262">
        <f>IF(AZ361=1,G361,0)</f>
        <v>0</v>
      </c>
      <c r="BB361" s="262">
        <f>IF(AZ361=2,G361,0)</f>
        <v>0</v>
      </c>
      <c r="BC361" s="262">
        <f>IF(AZ361=3,G361,0)</f>
        <v>0</v>
      </c>
      <c r="BD361" s="262">
        <f>IF(AZ361=4,G361,0)</f>
        <v>0</v>
      </c>
      <c r="BE361" s="262">
        <f>IF(AZ361=5,G361,0)</f>
        <v>0</v>
      </c>
      <c r="CA361" s="293">
        <v>3</v>
      </c>
      <c r="CB361" s="293">
        <v>7</v>
      </c>
    </row>
    <row r="362" spans="1:80" x14ac:dyDescent="0.2">
      <c r="A362" s="302"/>
      <c r="B362" s="309"/>
      <c r="C362" s="310" t="s">
        <v>1538</v>
      </c>
      <c r="D362" s="311"/>
      <c r="E362" s="312">
        <v>116.18210000000001</v>
      </c>
      <c r="F362" s="313"/>
      <c r="G362" s="314"/>
      <c r="H362" s="315"/>
      <c r="I362" s="307"/>
      <c r="J362" s="316"/>
      <c r="K362" s="307"/>
      <c r="M362" s="308" t="s">
        <v>1538</v>
      </c>
      <c r="O362" s="293"/>
    </row>
    <row r="363" spans="1:80" x14ac:dyDescent="0.2">
      <c r="A363" s="294">
        <v>138</v>
      </c>
      <c r="B363" s="295" t="s">
        <v>750</v>
      </c>
      <c r="C363" s="296" t="s">
        <v>751</v>
      </c>
      <c r="D363" s="297" t="s">
        <v>165</v>
      </c>
      <c r="E363" s="298">
        <v>31.4208</v>
      </c>
      <c r="F363" s="298">
        <v>0</v>
      </c>
      <c r="G363" s="299">
        <f>E363*F363</f>
        <v>0</v>
      </c>
      <c r="H363" s="300">
        <v>7.1999999999999998E-3</v>
      </c>
      <c r="I363" s="301">
        <f>E363*H363</f>
        <v>0.22622976</v>
      </c>
      <c r="J363" s="300"/>
      <c r="K363" s="301">
        <f>E363*J363</f>
        <v>0</v>
      </c>
      <c r="O363" s="293">
        <v>2</v>
      </c>
      <c r="AA363" s="262">
        <v>3</v>
      </c>
      <c r="AB363" s="262">
        <v>7</v>
      </c>
      <c r="AC363" s="262" t="s">
        <v>750</v>
      </c>
      <c r="AZ363" s="262">
        <v>2</v>
      </c>
      <c r="BA363" s="262">
        <f>IF(AZ363=1,G363,0)</f>
        <v>0</v>
      </c>
      <c r="BB363" s="262">
        <f>IF(AZ363=2,G363,0)</f>
        <v>0</v>
      </c>
      <c r="BC363" s="262">
        <f>IF(AZ363=3,G363,0)</f>
        <v>0</v>
      </c>
      <c r="BD363" s="262">
        <f>IF(AZ363=4,G363,0)</f>
        <v>0</v>
      </c>
      <c r="BE363" s="262">
        <f>IF(AZ363=5,G363,0)</f>
        <v>0</v>
      </c>
      <c r="CA363" s="293">
        <v>3</v>
      </c>
      <c r="CB363" s="293">
        <v>7</v>
      </c>
    </row>
    <row r="364" spans="1:80" x14ac:dyDescent="0.2">
      <c r="A364" s="302"/>
      <c r="B364" s="309"/>
      <c r="C364" s="310" t="s">
        <v>1539</v>
      </c>
      <c r="D364" s="311"/>
      <c r="E364" s="312">
        <v>11.2761</v>
      </c>
      <c r="F364" s="313"/>
      <c r="G364" s="314"/>
      <c r="H364" s="315"/>
      <c r="I364" s="307"/>
      <c r="J364" s="316"/>
      <c r="K364" s="307"/>
      <c r="M364" s="308" t="s">
        <v>1539</v>
      </c>
      <c r="O364" s="293"/>
    </row>
    <row r="365" spans="1:80" x14ac:dyDescent="0.2">
      <c r="A365" s="302"/>
      <c r="B365" s="309"/>
      <c r="C365" s="310" t="s">
        <v>1540</v>
      </c>
      <c r="D365" s="311"/>
      <c r="E365" s="312">
        <v>6.7473000000000001</v>
      </c>
      <c r="F365" s="313"/>
      <c r="G365" s="314"/>
      <c r="H365" s="315"/>
      <c r="I365" s="307"/>
      <c r="J365" s="316"/>
      <c r="K365" s="307"/>
      <c r="M365" s="308" t="s">
        <v>1540</v>
      </c>
      <c r="O365" s="293"/>
    </row>
    <row r="366" spans="1:80" x14ac:dyDescent="0.2">
      <c r="A366" s="302"/>
      <c r="B366" s="309"/>
      <c r="C366" s="310" t="s">
        <v>1541</v>
      </c>
      <c r="D366" s="311"/>
      <c r="E366" s="312">
        <v>13.397399999999999</v>
      </c>
      <c r="F366" s="313"/>
      <c r="G366" s="314"/>
      <c r="H366" s="315"/>
      <c r="I366" s="307"/>
      <c r="J366" s="316"/>
      <c r="K366" s="307"/>
      <c r="M366" s="308" t="s">
        <v>1541</v>
      </c>
      <c r="O366" s="293"/>
    </row>
    <row r="367" spans="1:80" x14ac:dyDescent="0.2">
      <c r="A367" s="294">
        <v>139</v>
      </c>
      <c r="B367" s="295" t="s">
        <v>755</v>
      </c>
      <c r="C367" s="296" t="s">
        <v>756</v>
      </c>
      <c r="D367" s="297" t="s">
        <v>165</v>
      </c>
      <c r="E367" s="298">
        <v>116.18210000000001</v>
      </c>
      <c r="F367" s="298">
        <v>0</v>
      </c>
      <c r="G367" s="299">
        <f>E367*F367</f>
        <v>0</v>
      </c>
      <c r="H367" s="300">
        <v>8.0000000000000002E-3</v>
      </c>
      <c r="I367" s="301">
        <f>E367*H367</f>
        <v>0.92945680000000008</v>
      </c>
      <c r="J367" s="300"/>
      <c r="K367" s="301">
        <f>E367*J367</f>
        <v>0</v>
      </c>
      <c r="O367" s="293">
        <v>2</v>
      </c>
      <c r="AA367" s="262">
        <v>3</v>
      </c>
      <c r="AB367" s="262">
        <v>7</v>
      </c>
      <c r="AC367" s="262" t="s">
        <v>755</v>
      </c>
      <c r="AZ367" s="262">
        <v>2</v>
      </c>
      <c r="BA367" s="262">
        <f>IF(AZ367=1,G367,0)</f>
        <v>0</v>
      </c>
      <c r="BB367" s="262">
        <f>IF(AZ367=2,G367,0)</f>
        <v>0</v>
      </c>
      <c r="BC367" s="262">
        <f>IF(AZ367=3,G367,0)</f>
        <v>0</v>
      </c>
      <c r="BD367" s="262">
        <f>IF(AZ367=4,G367,0)</f>
        <v>0</v>
      </c>
      <c r="BE367" s="262">
        <f>IF(AZ367=5,G367,0)</f>
        <v>0</v>
      </c>
      <c r="CA367" s="293">
        <v>3</v>
      </c>
      <c r="CB367" s="293">
        <v>7</v>
      </c>
    </row>
    <row r="368" spans="1:80" x14ac:dyDescent="0.2">
      <c r="A368" s="302"/>
      <c r="B368" s="309"/>
      <c r="C368" s="310" t="s">
        <v>1538</v>
      </c>
      <c r="D368" s="311"/>
      <c r="E368" s="312">
        <v>116.18210000000001</v>
      </c>
      <c r="F368" s="313"/>
      <c r="G368" s="314"/>
      <c r="H368" s="315"/>
      <c r="I368" s="307"/>
      <c r="J368" s="316"/>
      <c r="K368" s="307"/>
      <c r="M368" s="308" t="s">
        <v>1538</v>
      </c>
      <c r="O368" s="293"/>
    </row>
    <row r="369" spans="1:80" x14ac:dyDescent="0.2">
      <c r="A369" s="294">
        <v>140</v>
      </c>
      <c r="B369" s="295" t="s">
        <v>757</v>
      </c>
      <c r="C369" s="296" t="s">
        <v>758</v>
      </c>
      <c r="D369" s="297" t="s">
        <v>200</v>
      </c>
      <c r="E369" s="298">
        <v>3.256376478</v>
      </c>
      <c r="F369" s="298">
        <v>0</v>
      </c>
      <c r="G369" s="299">
        <f>E369*F369</f>
        <v>0</v>
      </c>
      <c r="H369" s="300">
        <v>0</v>
      </c>
      <c r="I369" s="301">
        <f>E369*H369</f>
        <v>0</v>
      </c>
      <c r="J369" s="300"/>
      <c r="K369" s="301">
        <f>E369*J369</f>
        <v>0</v>
      </c>
      <c r="O369" s="293">
        <v>2</v>
      </c>
      <c r="AA369" s="262">
        <v>7</v>
      </c>
      <c r="AB369" s="262">
        <v>1001</v>
      </c>
      <c r="AC369" s="262">
        <v>5</v>
      </c>
      <c r="AZ369" s="262">
        <v>2</v>
      </c>
      <c r="BA369" s="262">
        <f>IF(AZ369=1,G369,0)</f>
        <v>0</v>
      </c>
      <c r="BB369" s="262">
        <f>IF(AZ369=2,G369,0)</f>
        <v>0</v>
      </c>
      <c r="BC369" s="262">
        <f>IF(AZ369=3,G369,0)</f>
        <v>0</v>
      </c>
      <c r="BD369" s="262">
        <f>IF(AZ369=4,G369,0)</f>
        <v>0</v>
      </c>
      <c r="BE369" s="262">
        <f>IF(AZ369=5,G369,0)</f>
        <v>0</v>
      </c>
      <c r="CA369" s="293">
        <v>7</v>
      </c>
      <c r="CB369" s="293">
        <v>1001</v>
      </c>
    </row>
    <row r="370" spans="1:80" x14ac:dyDescent="0.2">
      <c r="A370" s="317"/>
      <c r="B370" s="318" t="s">
        <v>101</v>
      </c>
      <c r="C370" s="319" t="s">
        <v>681</v>
      </c>
      <c r="D370" s="320"/>
      <c r="E370" s="321"/>
      <c r="F370" s="322"/>
      <c r="G370" s="323">
        <f>SUM(G324:G369)</f>
        <v>0</v>
      </c>
      <c r="H370" s="324"/>
      <c r="I370" s="325">
        <f>SUM(I324:I369)</f>
        <v>3.256376478</v>
      </c>
      <c r="J370" s="324"/>
      <c r="K370" s="325">
        <f>SUM(K324:K369)</f>
        <v>0</v>
      </c>
      <c r="O370" s="293">
        <v>4</v>
      </c>
      <c r="BA370" s="326">
        <f>SUM(BA324:BA369)</f>
        <v>0</v>
      </c>
      <c r="BB370" s="326">
        <f>SUM(BB324:BB369)</f>
        <v>0</v>
      </c>
      <c r="BC370" s="326">
        <f>SUM(BC324:BC369)</f>
        <v>0</v>
      </c>
      <c r="BD370" s="326">
        <f>SUM(BD324:BD369)</f>
        <v>0</v>
      </c>
      <c r="BE370" s="326">
        <f>SUM(BE324:BE369)</f>
        <v>0</v>
      </c>
    </row>
    <row r="371" spans="1:80" x14ac:dyDescent="0.2">
      <c r="A371" s="283" t="s">
        <v>97</v>
      </c>
      <c r="B371" s="284" t="s">
        <v>759</v>
      </c>
      <c r="C371" s="285" t="s">
        <v>760</v>
      </c>
      <c r="D371" s="286"/>
      <c r="E371" s="287"/>
      <c r="F371" s="287"/>
      <c r="G371" s="288"/>
      <c r="H371" s="289"/>
      <c r="I371" s="290"/>
      <c r="J371" s="291"/>
      <c r="K371" s="292"/>
      <c r="O371" s="293">
        <v>1</v>
      </c>
    </row>
    <row r="372" spans="1:80" x14ac:dyDescent="0.2">
      <c r="A372" s="294">
        <v>141</v>
      </c>
      <c r="B372" s="295" t="s">
        <v>1210</v>
      </c>
      <c r="C372" s="296" t="s">
        <v>1211</v>
      </c>
      <c r="D372" s="297" t="s">
        <v>272</v>
      </c>
      <c r="E372" s="298">
        <v>146.6</v>
      </c>
      <c r="F372" s="298">
        <v>0</v>
      </c>
      <c r="G372" s="299">
        <f>E372*F372</f>
        <v>0</v>
      </c>
      <c r="H372" s="300">
        <v>9.8999999999999999E-4</v>
      </c>
      <c r="I372" s="301">
        <f>E372*H372</f>
        <v>0.14513399999999999</v>
      </c>
      <c r="J372" s="300">
        <v>0</v>
      </c>
      <c r="K372" s="301">
        <f>E372*J372</f>
        <v>0</v>
      </c>
      <c r="O372" s="293">
        <v>2</v>
      </c>
      <c r="AA372" s="262">
        <v>1</v>
      </c>
      <c r="AB372" s="262">
        <v>7</v>
      </c>
      <c r="AC372" s="262">
        <v>7</v>
      </c>
      <c r="AZ372" s="262">
        <v>2</v>
      </c>
      <c r="BA372" s="262">
        <f>IF(AZ372=1,G372,0)</f>
        <v>0</v>
      </c>
      <c r="BB372" s="262">
        <f>IF(AZ372=2,G372,0)</f>
        <v>0</v>
      </c>
      <c r="BC372" s="262">
        <f>IF(AZ372=3,G372,0)</f>
        <v>0</v>
      </c>
      <c r="BD372" s="262">
        <f>IF(AZ372=4,G372,0)</f>
        <v>0</v>
      </c>
      <c r="BE372" s="262">
        <f>IF(AZ372=5,G372,0)</f>
        <v>0</v>
      </c>
      <c r="CA372" s="293">
        <v>1</v>
      </c>
      <c r="CB372" s="293">
        <v>7</v>
      </c>
    </row>
    <row r="373" spans="1:80" x14ac:dyDescent="0.2">
      <c r="A373" s="302"/>
      <c r="B373" s="309"/>
      <c r="C373" s="310" t="s">
        <v>1542</v>
      </c>
      <c r="D373" s="311"/>
      <c r="E373" s="312">
        <v>146.6</v>
      </c>
      <c r="F373" s="313"/>
      <c r="G373" s="314"/>
      <c r="H373" s="315"/>
      <c r="I373" s="307"/>
      <c r="J373" s="316"/>
      <c r="K373" s="307"/>
      <c r="M373" s="308" t="s">
        <v>1542</v>
      </c>
      <c r="O373" s="293"/>
    </row>
    <row r="374" spans="1:80" ht="22.5" x14ac:dyDescent="0.2">
      <c r="A374" s="294">
        <v>142</v>
      </c>
      <c r="B374" s="295" t="s">
        <v>1213</v>
      </c>
      <c r="C374" s="296" t="s">
        <v>1214</v>
      </c>
      <c r="D374" s="297" t="s">
        <v>272</v>
      </c>
      <c r="E374" s="298">
        <v>32.159999999999997</v>
      </c>
      <c r="F374" s="298">
        <v>0</v>
      </c>
      <c r="G374" s="299">
        <f>E374*F374</f>
        <v>0</v>
      </c>
      <c r="H374" s="300">
        <v>1.4540000000000001E-2</v>
      </c>
      <c r="I374" s="301">
        <f>E374*H374</f>
        <v>0.46760639999999998</v>
      </c>
      <c r="J374" s="300">
        <v>0</v>
      </c>
      <c r="K374" s="301">
        <f>E374*J374</f>
        <v>0</v>
      </c>
      <c r="O374" s="293">
        <v>2</v>
      </c>
      <c r="AA374" s="262">
        <v>1</v>
      </c>
      <c r="AB374" s="262">
        <v>7</v>
      </c>
      <c r="AC374" s="262">
        <v>7</v>
      </c>
      <c r="AZ374" s="262">
        <v>2</v>
      </c>
      <c r="BA374" s="262">
        <f>IF(AZ374=1,G374,0)</f>
        <v>0</v>
      </c>
      <c r="BB374" s="262">
        <f>IF(AZ374=2,G374,0)</f>
        <v>0</v>
      </c>
      <c r="BC374" s="262">
        <f>IF(AZ374=3,G374,0)</f>
        <v>0</v>
      </c>
      <c r="BD374" s="262">
        <f>IF(AZ374=4,G374,0)</f>
        <v>0</v>
      </c>
      <c r="BE374" s="262">
        <f>IF(AZ374=5,G374,0)</f>
        <v>0</v>
      </c>
      <c r="CA374" s="293">
        <v>1</v>
      </c>
      <c r="CB374" s="293">
        <v>7</v>
      </c>
    </row>
    <row r="375" spans="1:80" x14ac:dyDescent="0.2">
      <c r="A375" s="302"/>
      <c r="B375" s="309"/>
      <c r="C375" s="310" t="s">
        <v>1543</v>
      </c>
      <c r="D375" s="311"/>
      <c r="E375" s="312">
        <v>32.159999999999997</v>
      </c>
      <c r="F375" s="313"/>
      <c r="G375" s="314"/>
      <c r="H375" s="315"/>
      <c r="I375" s="307"/>
      <c r="J375" s="316"/>
      <c r="K375" s="307"/>
      <c r="M375" s="308" t="s">
        <v>1543</v>
      </c>
      <c r="O375" s="293"/>
    </row>
    <row r="376" spans="1:80" ht="22.5" x14ac:dyDescent="0.2">
      <c r="A376" s="294">
        <v>143</v>
      </c>
      <c r="B376" s="295" t="s">
        <v>771</v>
      </c>
      <c r="C376" s="296" t="s">
        <v>772</v>
      </c>
      <c r="D376" s="297" t="s">
        <v>165</v>
      </c>
      <c r="E376" s="298">
        <v>129.99019999999999</v>
      </c>
      <c r="F376" s="298">
        <v>0</v>
      </c>
      <c r="G376" s="299">
        <f>E376*F376</f>
        <v>0</v>
      </c>
      <c r="H376" s="300">
        <v>1.452E-2</v>
      </c>
      <c r="I376" s="301">
        <f>E376*H376</f>
        <v>1.8874577039999998</v>
      </c>
      <c r="J376" s="300">
        <v>0</v>
      </c>
      <c r="K376" s="301">
        <f>E376*J376</f>
        <v>0</v>
      </c>
      <c r="O376" s="293">
        <v>2</v>
      </c>
      <c r="AA376" s="262">
        <v>1</v>
      </c>
      <c r="AB376" s="262">
        <v>7</v>
      </c>
      <c r="AC376" s="262">
        <v>7</v>
      </c>
      <c r="AZ376" s="262">
        <v>2</v>
      </c>
      <c r="BA376" s="262">
        <f>IF(AZ376=1,G376,0)</f>
        <v>0</v>
      </c>
      <c r="BB376" s="262">
        <f>IF(AZ376=2,G376,0)</f>
        <v>0</v>
      </c>
      <c r="BC376" s="262">
        <f>IF(AZ376=3,G376,0)</f>
        <v>0</v>
      </c>
      <c r="BD376" s="262">
        <f>IF(AZ376=4,G376,0)</f>
        <v>0</v>
      </c>
      <c r="BE376" s="262">
        <f>IF(AZ376=5,G376,0)</f>
        <v>0</v>
      </c>
      <c r="CA376" s="293">
        <v>1</v>
      </c>
      <c r="CB376" s="293">
        <v>7</v>
      </c>
    </row>
    <row r="377" spans="1:80" x14ac:dyDescent="0.2">
      <c r="A377" s="302"/>
      <c r="B377" s="309"/>
      <c r="C377" s="310" t="s">
        <v>1544</v>
      </c>
      <c r="D377" s="311"/>
      <c r="E377" s="312">
        <v>61.050199999999997</v>
      </c>
      <c r="F377" s="313"/>
      <c r="G377" s="314"/>
      <c r="H377" s="315"/>
      <c r="I377" s="307"/>
      <c r="J377" s="316"/>
      <c r="K377" s="307"/>
      <c r="M377" s="308" t="s">
        <v>1544</v>
      </c>
      <c r="O377" s="293"/>
    </row>
    <row r="378" spans="1:80" x14ac:dyDescent="0.2">
      <c r="A378" s="302"/>
      <c r="B378" s="309"/>
      <c r="C378" s="310" t="s">
        <v>1545</v>
      </c>
      <c r="D378" s="311"/>
      <c r="E378" s="312">
        <v>68.94</v>
      </c>
      <c r="F378" s="313"/>
      <c r="G378" s="314"/>
      <c r="H378" s="315"/>
      <c r="I378" s="307"/>
      <c r="J378" s="316"/>
      <c r="K378" s="307"/>
      <c r="M378" s="308" t="s">
        <v>1545</v>
      </c>
      <c r="O378" s="293"/>
    </row>
    <row r="379" spans="1:80" ht="22.5" x14ac:dyDescent="0.2">
      <c r="A379" s="294">
        <v>144</v>
      </c>
      <c r="B379" s="295" t="s">
        <v>776</v>
      </c>
      <c r="C379" s="296" t="s">
        <v>777</v>
      </c>
      <c r="D379" s="297" t="s">
        <v>165</v>
      </c>
      <c r="E379" s="298">
        <v>129.99019999999999</v>
      </c>
      <c r="F379" s="298">
        <v>0</v>
      </c>
      <c r="G379" s="299">
        <f>E379*F379</f>
        <v>0</v>
      </c>
      <c r="H379" s="300">
        <v>6.6E-3</v>
      </c>
      <c r="I379" s="301">
        <f>E379*H379</f>
        <v>0.85793531999999995</v>
      </c>
      <c r="J379" s="300">
        <v>0</v>
      </c>
      <c r="K379" s="301">
        <f>E379*J379</f>
        <v>0</v>
      </c>
      <c r="O379" s="293">
        <v>2</v>
      </c>
      <c r="AA379" s="262">
        <v>1</v>
      </c>
      <c r="AB379" s="262">
        <v>7</v>
      </c>
      <c r="AC379" s="262">
        <v>7</v>
      </c>
      <c r="AZ379" s="262">
        <v>2</v>
      </c>
      <c r="BA379" s="262">
        <f>IF(AZ379=1,G379,0)</f>
        <v>0</v>
      </c>
      <c r="BB379" s="262">
        <f>IF(AZ379=2,G379,0)</f>
        <v>0</v>
      </c>
      <c r="BC379" s="262">
        <f>IF(AZ379=3,G379,0)</f>
        <v>0</v>
      </c>
      <c r="BD379" s="262">
        <f>IF(AZ379=4,G379,0)</f>
        <v>0</v>
      </c>
      <c r="BE379" s="262">
        <f>IF(AZ379=5,G379,0)</f>
        <v>0</v>
      </c>
      <c r="CA379" s="293">
        <v>1</v>
      </c>
      <c r="CB379" s="293">
        <v>7</v>
      </c>
    </row>
    <row r="380" spans="1:80" ht="22.5" x14ac:dyDescent="0.2">
      <c r="A380" s="294">
        <v>145</v>
      </c>
      <c r="B380" s="295" t="s">
        <v>778</v>
      </c>
      <c r="C380" s="296" t="s">
        <v>779</v>
      </c>
      <c r="D380" s="297" t="s">
        <v>165</v>
      </c>
      <c r="E380" s="298">
        <v>129.99019999999999</v>
      </c>
      <c r="F380" s="298">
        <v>0</v>
      </c>
      <c r="G380" s="299">
        <f>E380*F380</f>
        <v>0</v>
      </c>
      <c r="H380" s="300">
        <v>1.4499999999999999E-3</v>
      </c>
      <c r="I380" s="301">
        <f>E380*H380</f>
        <v>0.18848578999999996</v>
      </c>
      <c r="J380" s="300">
        <v>0</v>
      </c>
      <c r="K380" s="301">
        <f>E380*J380</f>
        <v>0</v>
      </c>
      <c r="O380" s="293">
        <v>2</v>
      </c>
      <c r="AA380" s="262">
        <v>1</v>
      </c>
      <c r="AB380" s="262">
        <v>0</v>
      </c>
      <c r="AC380" s="262">
        <v>0</v>
      </c>
      <c r="AZ380" s="262">
        <v>2</v>
      </c>
      <c r="BA380" s="262">
        <f>IF(AZ380=1,G380,0)</f>
        <v>0</v>
      </c>
      <c r="BB380" s="262">
        <f>IF(AZ380=2,G380,0)</f>
        <v>0</v>
      </c>
      <c r="BC380" s="262">
        <f>IF(AZ380=3,G380,0)</f>
        <v>0</v>
      </c>
      <c r="BD380" s="262">
        <f>IF(AZ380=4,G380,0)</f>
        <v>0</v>
      </c>
      <c r="BE380" s="262">
        <f>IF(AZ380=5,G380,0)</f>
        <v>0</v>
      </c>
      <c r="CA380" s="293">
        <v>1</v>
      </c>
      <c r="CB380" s="293">
        <v>0</v>
      </c>
    </row>
    <row r="381" spans="1:80" x14ac:dyDescent="0.2">
      <c r="A381" s="294">
        <v>146</v>
      </c>
      <c r="B381" s="295" t="s">
        <v>780</v>
      </c>
      <c r="C381" s="296" t="s">
        <v>781</v>
      </c>
      <c r="D381" s="297" t="s">
        <v>272</v>
      </c>
      <c r="E381" s="298">
        <v>11.005000000000001</v>
      </c>
      <c r="F381" s="298">
        <v>0</v>
      </c>
      <c r="G381" s="299">
        <f>E381*F381</f>
        <v>0</v>
      </c>
      <c r="H381" s="300">
        <v>0</v>
      </c>
      <c r="I381" s="301">
        <f>E381*H381</f>
        <v>0</v>
      </c>
      <c r="J381" s="300">
        <v>0</v>
      </c>
      <c r="K381" s="301">
        <f>E381*J381</f>
        <v>0</v>
      </c>
      <c r="O381" s="293">
        <v>2</v>
      </c>
      <c r="AA381" s="262">
        <v>1</v>
      </c>
      <c r="AB381" s="262">
        <v>7</v>
      </c>
      <c r="AC381" s="262">
        <v>7</v>
      </c>
      <c r="AZ381" s="262">
        <v>2</v>
      </c>
      <c r="BA381" s="262">
        <f>IF(AZ381=1,G381,0)</f>
        <v>0</v>
      </c>
      <c r="BB381" s="262">
        <f>IF(AZ381=2,G381,0)</f>
        <v>0</v>
      </c>
      <c r="BC381" s="262">
        <f>IF(AZ381=3,G381,0)</f>
        <v>0</v>
      </c>
      <c r="BD381" s="262">
        <f>IF(AZ381=4,G381,0)</f>
        <v>0</v>
      </c>
      <c r="BE381" s="262">
        <f>IF(AZ381=5,G381,0)</f>
        <v>0</v>
      </c>
      <c r="CA381" s="293">
        <v>1</v>
      </c>
      <c r="CB381" s="293">
        <v>7</v>
      </c>
    </row>
    <row r="382" spans="1:80" x14ac:dyDescent="0.2">
      <c r="A382" s="302"/>
      <c r="B382" s="309"/>
      <c r="C382" s="310" t="s">
        <v>1546</v>
      </c>
      <c r="D382" s="311"/>
      <c r="E382" s="312">
        <v>3.2810000000000001</v>
      </c>
      <c r="F382" s="313"/>
      <c r="G382" s="314"/>
      <c r="H382" s="315"/>
      <c r="I382" s="307"/>
      <c r="J382" s="316"/>
      <c r="K382" s="307"/>
      <c r="M382" s="308" t="s">
        <v>1546</v>
      </c>
      <c r="O382" s="293"/>
    </row>
    <row r="383" spans="1:80" x14ac:dyDescent="0.2">
      <c r="A383" s="302"/>
      <c r="B383" s="309"/>
      <c r="C383" s="310" t="s">
        <v>785</v>
      </c>
      <c r="D383" s="311"/>
      <c r="E383" s="312">
        <v>4.25</v>
      </c>
      <c r="F383" s="313"/>
      <c r="G383" s="314"/>
      <c r="H383" s="315"/>
      <c r="I383" s="307"/>
      <c r="J383" s="316"/>
      <c r="K383" s="307"/>
      <c r="M383" s="308" t="s">
        <v>785</v>
      </c>
      <c r="O383" s="293"/>
    </row>
    <row r="384" spans="1:80" x14ac:dyDescent="0.2">
      <c r="A384" s="302"/>
      <c r="B384" s="309"/>
      <c r="C384" s="310" t="s">
        <v>1547</v>
      </c>
      <c r="D384" s="311"/>
      <c r="E384" s="312">
        <v>3.4740000000000002</v>
      </c>
      <c r="F384" s="313"/>
      <c r="G384" s="314"/>
      <c r="H384" s="315"/>
      <c r="I384" s="307"/>
      <c r="J384" s="316"/>
      <c r="K384" s="307"/>
      <c r="M384" s="308" t="s">
        <v>1547</v>
      </c>
      <c r="O384" s="293"/>
    </row>
    <row r="385" spans="1:80" x14ac:dyDescent="0.2">
      <c r="A385" s="294">
        <v>147</v>
      </c>
      <c r="B385" s="295" t="s">
        <v>786</v>
      </c>
      <c r="C385" s="296" t="s">
        <v>787</v>
      </c>
      <c r="D385" s="297" t="s">
        <v>115</v>
      </c>
      <c r="E385" s="298">
        <v>12.3505</v>
      </c>
      <c r="F385" s="298">
        <v>0</v>
      </c>
      <c r="G385" s="299">
        <f>E385*F385</f>
        <v>0</v>
      </c>
      <c r="H385" s="300">
        <v>2.3570000000000001E-2</v>
      </c>
      <c r="I385" s="301">
        <f>E385*H385</f>
        <v>0.29110128499999999</v>
      </c>
      <c r="J385" s="300">
        <v>0</v>
      </c>
      <c r="K385" s="301">
        <f>E385*J385</f>
        <v>0</v>
      </c>
      <c r="O385" s="293">
        <v>2</v>
      </c>
      <c r="AA385" s="262">
        <v>1</v>
      </c>
      <c r="AB385" s="262">
        <v>7</v>
      </c>
      <c r="AC385" s="262">
        <v>7</v>
      </c>
      <c r="AZ385" s="262">
        <v>2</v>
      </c>
      <c r="BA385" s="262">
        <f>IF(AZ385=1,G385,0)</f>
        <v>0</v>
      </c>
      <c r="BB385" s="262">
        <f>IF(AZ385=2,G385,0)</f>
        <v>0</v>
      </c>
      <c r="BC385" s="262">
        <f>IF(AZ385=3,G385,0)</f>
        <v>0</v>
      </c>
      <c r="BD385" s="262">
        <f>IF(AZ385=4,G385,0)</f>
        <v>0</v>
      </c>
      <c r="BE385" s="262">
        <f>IF(AZ385=5,G385,0)</f>
        <v>0</v>
      </c>
      <c r="CA385" s="293">
        <v>1</v>
      </c>
      <c r="CB385" s="293">
        <v>7</v>
      </c>
    </row>
    <row r="386" spans="1:80" x14ac:dyDescent="0.2">
      <c r="A386" s="302"/>
      <c r="B386" s="309"/>
      <c r="C386" s="310" t="s">
        <v>1548</v>
      </c>
      <c r="D386" s="311"/>
      <c r="E386" s="312">
        <v>6.5677000000000003</v>
      </c>
      <c r="F386" s="313"/>
      <c r="G386" s="314"/>
      <c r="H386" s="315"/>
      <c r="I386" s="307"/>
      <c r="J386" s="316"/>
      <c r="K386" s="307"/>
      <c r="M386" s="308" t="s">
        <v>1548</v>
      </c>
      <c r="O386" s="293"/>
    </row>
    <row r="387" spans="1:80" x14ac:dyDescent="0.2">
      <c r="A387" s="302"/>
      <c r="B387" s="309"/>
      <c r="C387" s="310" t="s">
        <v>1549</v>
      </c>
      <c r="D387" s="311"/>
      <c r="E387" s="312">
        <v>0.72040000000000004</v>
      </c>
      <c r="F387" s="313"/>
      <c r="G387" s="314"/>
      <c r="H387" s="315"/>
      <c r="I387" s="307"/>
      <c r="J387" s="316"/>
      <c r="K387" s="307"/>
      <c r="M387" s="308" t="s">
        <v>1549</v>
      </c>
      <c r="O387" s="293"/>
    </row>
    <row r="388" spans="1:80" x14ac:dyDescent="0.2">
      <c r="A388" s="302"/>
      <c r="B388" s="309"/>
      <c r="C388" s="310" t="s">
        <v>1550</v>
      </c>
      <c r="D388" s="311"/>
      <c r="E388" s="312">
        <v>3.1198000000000001</v>
      </c>
      <c r="F388" s="313"/>
      <c r="G388" s="314"/>
      <c r="H388" s="315"/>
      <c r="I388" s="307"/>
      <c r="J388" s="316"/>
      <c r="K388" s="307"/>
      <c r="M388" s="308" t="s">
        <v>1550</v>
      </c>
      <c r="O388" s="293"/>
    </row>
    <row r="389" spans="1:80" x14ac:dyDescent="0.2">
      <c r="A389" s="302"/>
      <c r="B389" s="309"/>
      <c r="C389" s="310" t="s">
        <v>1551</v>
      </c>
      <c r="D389" s="311"/>
      <c r="E389" s="312">
        <v>1.5599000000000001</v>
      </c>
      <c r="F389" s="313"/>
      <c r="G389" s="314"/>
      <c r="H389" s="315"/>
      <c r="I389" s="307"/>
      <c r="J389" s="316"/>
      <c r="K389" s="307"/>
      <c r="M389" s="308" t="s">
        <v>1551</v>
      </c>
      <c r="O389" s="293"/>
    </row>
    <row r="390" spans="1:80" x14ac:dyDescent="0.2">
      <c r="A390" s="302"/>
      <c r="B390" s="309"/>
      <c r="C390" s="310" t="s">
        <v>1552</v>
      </c>
      <c r="D390" s="311"/>
      <c r="E390" s="312">
        <v>0.34320000000000001</v>
      </c>
      <c r="F390" s="313"/>
      <c r="G390" s="314"/>
      <c r="H390" s="315"/>
      <c r="I390" s="307"/>
      <c r="J390" s="316"/>
      <c r="K390" s="307"/>
      <c r="M390" s="308" t="s">
        <v>1552</v>
      </c>
      <c r="O390" s="293"/>
    </row>
    <row r="391" spans="1:80" x14ac:dyDescent="0.2">
      <c r="A391" s="302"/>
      <c r="B391" s="309"/>
      <c r="C391" s="310" t="s">
        <v>1553</v>
      </c>
      <c r="D391" s="311"/>
      <c r="E391" s="312">
        <v>3.9600000000000003E-2</v>
      </c>
      <c r="F391" s="313"/>
      <c r="G391" s="314"/>
      <c r="H391" s="315"/>
      <c r="I391" s="307"/>
      <c r="J391" s="316"/>
      <c r="K391" s="307"/>
      <c r="M391" s="308" t="s">
        <v>1553</v>
      </c>
      <c r="O391" s="293"/>
    </row>
    <row r="392" spans="1:80" x14ac:dyDescent="0.2">
      <c r="A392" s="294">
        <v>148</v>
      </c>
      <c r="B392" s="295" t="s">
        <v>795</v>
      </c>
      <c r="C392" s="296" t="s">
        <v>796</v>
      </c>
      <c r="D392" s="297" t="s">
        <v>272</v>
      </c>
      <c r="E392" s="298">
        <v>45.45</v>
      </c>
      <c r="F392" s="298">
        <v>0</v>
      </c>
      <c r="G392" s="299">
        <f>E392*F392</f>
        <v>0</v>
      </c>
      <c r="H392" s="300">
        <v>2.5500000000000002E-3</v>
      </c>
      <c r="I392" s="301">
        <f>E392*H392</f>
        <v>0.11589750000000001</v>
      </c>
      <c r="J392" s="300">
        <v>0</v>
      </c>
      <c r="K392" s="301">
        <f>E392*J392</f>
        <v>0</v>
      </c>
      <c r="O392" s="293">
        <v>2</v>
      </c>
      <c r="AA392" s="262">
        <v>1</v>
      </c>
      <c r="AB392" s="262">
        <v>7</v>
      </c>
      <c r="AC392" s="262">
        <v>7</v>
      </c>
      <c r="AZ392" s="262">
        <v>2</v>
      </c>
      <c r="BA392" s="262">
        <f>IF(AZ392=1,G392,0)</f>
        <v>0</v>
      </c>
      <c r="BB392" s="262">
        <f>IF(AZ392=2,G392,0)</f>
        <v>0</v>
      </c>
      <c r="BC392" s="262">
        <f>IF(AZ392=3,G392,0)</f>
        <v>0</v>
      </c>
      <c r="BD392" s="262">
        <f>IF(AZ392=4,G392,0)</f>
        <v>0</v>
      </c>
      <c r="BE392" s="262">
        <f>IF(AZ392=5,G392,0)</f>
        <v>0</v>
      </c>
      <c r="CA392" s="293">
        <v>1</v>
      </c>
      <c r="CB392" s="293">
        <v>7</v>
      </c>
    </row>
    <row r="393" spans="1:80" x14ac:dyDescent="0.2">
      <c r="A393" s="302"/>
      <c r="B393" s="309"/>
      <c r="C393" s="310" t="s">
        <v>797</v>
      </c>
      <c r="D393" s="311"/>
      <c r="E393" s="312">
        <v>20.475000000000001</v>
      </c>
      <c r="F393" s="313"/>
      <c r="G393" s="314"/>
      <c r="H393" s="315"/>
      <c r="I393" s="307"/>
      <c r="J393" s="316"/>
      <c r="K393" s="307"/>
      <c r="M393" s="308" t="s">
        <v>797</v>
      </c>
      <c r="O393" s="293"/>
    </row>
    <row r="394" spans="1:80" x14ac:dyDescent="0.2">
      <c r="A394" s="302"/>
      <c r="B394" s="309"/>
      <c r="C394" s="310" t="s">
        <v>1554</v>
      </c>
      <c r="D394" s="311"/>
      <c r="E394" s="312">
        <v>6.3</v>
      </c>
      <c r="F394" s="313"/>
      <c r="G394" s="314"/>
      <c r="H394" s="315"/>
      <c r="I394" s="307"/>
      <c r="J394" s="316"/>
      <c r="K394" s="307"/>
      <c r="M394" s="308" t="s">
        <v>1554</v>
      </c>
      <c r="O394" s="293"/>
    </row>
    <row r="395" spans="1:80" x14ac:dyDescent="0.2">
      <c r="A395" s="302"/>
      <c r="B395" s="309"/>
      <c r="C395" s="310" t="s">
        <v>1555</v>
      </c>
      <c r="D395" s="311"/>
      <c r="E395" s="312">
        <v>18.675000000000001</v>
      </c>
      <c r="F395" s="313"/>
      <c r="G395" s="314"/>
      <c r="H395" s="315"/>
      <c r="I395" s="307"/>
      <c r="J395" s="316"/>
      <c r="K395" s="307"/>
      <c r="M395" s="308" t="s">
        <v>1555</v>
      </c>
      <c r="O395" s="293"/>
    </row>
    <row r="396" spans="1:80" x14ac:dyDescent="0.2">
      <c r="A396" s="294">
        <v>149</v>
      </c>
      <c r="B396" s="295" t="s">
        <v>801</v>
      </c>
      <c r="C396" s="296" t="s">
        <v>802</v>
      </c>
      <c r="D396" s="297" t="s">
        <v>115</v>
      </c>
      <c r="E396" s="298">
        <v>1.4725999999999999</v>
      </c>
      <c r="F396" s="298">
        <v>0</v>
      </c>
      <c r="G396" s="299">
        <f>E396*F396</f>
        <v>0</v>
      </c>
      <c r="H396" s="300">
        <v>2.9100000000000001E-2</v>
      </c>
      <c r="I396" s="301">
        <f>E396*H396</f>
        <v>4.2852660000000001E-2</v>
      </c>
      <c r="J396" s="300">
        <v>0</v>
      </c>
      <c r="K396" s="301">
        <f>E396*J396</f>
        <v>0</v>
      </c>
      <c r="O396" s="293">
        <v>2</v>
      </c>
      <c r="AA396" s="262">
        <v>1</v>
      </c>
      <c r="AB396" s="262">
        <v>7</v>
      </c>
      <c r="AC396" s="262">
        <v>7</v>
      </c>
      <c r="AZ396" s="262">
        <v>2</v>
      </c>
      <c r="BA396" s="262">
        <f>IF(AZ396=1,G396,0)</f>
        <v>0</v>
      </c>
      <c r="BB396" s="262">
        <f>IF(AZ396=2,G396,0)</f>
        <v>0</v>
      </c>
      <c r="BC396" s="262">
        <f>IF(AZ396=3,G396,0)</f>
        <v>0</v>
      </c>
      <c r="BD396" s="262">
        <f>IF(AZ396=4,G396,0)</f>
        <v>0</v>
      </c>
      <c r="BE396" s="262">
        <f>IF(AZ396=5,G396,0)</f>
        <v>0</v>
      </c>
      <c r="CA396" s="293">
        <v>1</v>
      </c>
      <c r="CB396" s="293">
        <v>7</v>
      </c>
    </row>
    <row r="397" spans="1:80" x14ac:dyDescent="0.2">
      <c r="A397" s="302"/>
      <c r="B397" s="309"/>
      <c r="C397" s="310" t="s">
        <v>1556</v>
      </c>
      <c r="D397" s="311"/>
      <c r="E397" s="312">
        <v>1.4725999999999999</v>
      </c>
      <c r="F397" s="313"/>
      <c r="G397" s="314"/>
      <c r="H397" s="315"/>
      <c r="I397" s="307"/>
      <c r="J397" s="316"/>
      <c r="K397" s="307"/>
      <c r="M397" s="308" t="s">
        <v>1556</v>
      </c>
      <c r="O397" s="293"/>
    </row>
    <row r="398" spans="1:80" ht="22.5" x14ac:dyDescent="0.2">
      <c r="A398" s="294">
        <v>150</v>
      </c>
      <c r="B398" s="295" t="s">
        <v>804</v>
      </c>
      <c r="C398" s="296" t="s">
        <v>805</v>
      </c>
      <c r="D398" s="297" t="s">
        <v>806</v>
      </c>
      <c r="E398" s="298">
        <v>1</v>
      </c>
      <c r="F398" s="298">
        <v>0</v>
      </c>
      <c r="G398" s="299">
        <f>E398*F398</f>
        <v>0</v>
      </c>
      <c r="H398" s="300">
        <v>2.3570000000000001E-2</v>
      </c>
      <c r="I398" s="301">
        <f>E398*H398</f>
        <v>2.3570000000000001E-2</v>
      </c>
      <c r="J398" s="300"/>
      <c r="K398" s="301">
        <f>E398*J398</f>
        <v>0</v>
      </c>
      <c r="O398" s="293">
        <v>2</v>
      </c>
      <c r="AA398" s="262">
        <v>12</v>
      </c>
      <c r="AB398" s="262">
        <v>0</v>
      </c>
      <c r="AC398" s="262">
        <v>189</v>
      </c>
      <c r="AZ398" s="262">
        <v>2</v>
      </c>
      <c r="BA398" s="262">
        <f>IF(AZ398=1,G398,0)</f>
        <v>0</v>
      </c>
      <c r="BB398" s="262">
        <f>IF(AZ398=2,G398,0)</f>
        <v>0</v>
      </c>
      <c r="BC398" s="262">
        <f>IF(AZ398=3,G398,0)</f>
        <v>0</v>
      </c>
      <c r="BD398" s="262">
        <f>IF(AZ398=4,G398,0)</f>
        <v>0</v>
      </c>
      <c r="BE398" s="262">
        <f>IF(AZ398=5,G398,0)</f>
        <v>0</v>
      </c>
      <c r="CA398" s="293">
        <v>12</v>
      </c>
      <c r="CB398" s="293">
        <v>0</v>
      </c>
    </row>
    <row r="399" spans="1:80" x14ac:dyDescent="0.2">
      <c r="A399" s="294">
        <v>151</v>
      </c>
      <c r="B399" s="295" t="s">
        <v>807</v>
      </c>
      <c r="C399" s="296" t="s">
        <v>808</v>
      </c>
      <c r="D399" s="297" t="s">
        <v>115</v>
      </c>
      <c r="E399" s="298">
        <v>4.36E-2</v>
      </c>
      <c r="F399" s="298">
        <v>0</v>
      </c>
      <c r="G399" s="299">
        <f>E399*F399</f>
        <v>0</v>
      </c>
      <c r="H399" s="300">
        <v>0.55000000000000004</v>
      </c>
      <c r="I399" s="301">
        <f>E399*H399</f>
        <v>2.3980000000000001E-2</v>
      </c>
      <c r="J399" s="300"/>
      <c r="K399" s="301">
        <f>E399*J399</f>
        <v>0</v>
      </c>
      <c r="O399" s="293">
        <v>2</v>
      </c>
      <c r="AA399" s="262">
        <v>3</v>
      </c>
      <c r="AB399" s="262">
        <v>7</v>
      </c>
      <c r="AC399" s="262">
        <v>60515001</v>
      </c>
      <c r="AZ399" s="262">
        <v>2</v>
      </c>
      <c r="BA399" s="262">
        <f>IF(AZ399=1,G399,0)</f>
        <v>0</v>
      </c>
      <c r="BB399" s="262">
        <f>IF(AZ399=2,G399,0)</f>
        <v>0</v>
      </c>
      <c r="BC399" s="262">
        <f>IF(AZ399=3,G399,0)</f>
        <v>0</v>
      </c>
      <c r="BD399" s="262">
        <f>IF(AZ399=4,G399,0)</f>
        <v>0</v>
      </c>
      <c r="BE399" s="262">
        <f>IF(AZ399=5,G399,0)</f>
        <v>0</v>
      </c>
      <c r="CA399" s="293">
        <v>3</v>
      </c>
      <c r="CB399" s="293">
        <v>7</v>
      </c>
    </row>
    <row r="400" spans="1:80" x14ac:dyDescent="0.2">
      <c r="A400" s="302"/>
      <c r="B400" s="309"/>
      <c r="C400" s="310" t="s">
        <v>1557</v>
      </c>
      <c r="D400" s="311"/>
      <c r="E400" s="312">
        <v>4.36E-2</v>
      </c>
      <c r="F400" s="313"/>
      <c r="G400" s="314"/>
      <c r="H400" s="315"/>
      <c r="I400" s="307"/>
      <c r="J400" s="316"/>
      <c r="K400" s="307"/>
      <c r="M400" s="308" t="s">
        <v>1557</v>
      </c>
      <c r="O400" s="293"/>
    </row>
    <row r="401" spans="1:80" x14ac:dyDescent="0.2">
      <c r="A401" s="294">
        <v>152</v>
      </c>
      <c r="B401" s="295" t="s">
        <v>810</v>
      </c>
      <c r="C401" s="296" t="s">
        <v>811</v>
      </c>
      <c r="D401" s="297" t="s">
        <v>115</v>
      </c>
      <c r="E401" s="298">
        <v>1.6197999999999999</v>
      </c>
      <c r="F401" s="298">
        <v>0</v>
      </c>
      <c r="G401" s="299">
        <f>E401*F401</f>
        <v>0</v>
      </c>
      <c r="H401" s="300">
        <v>0.55000000000000004</v>
      </c>
      <c r="I401" s="301">
        <f>E401*H401</f>
        <v>0.89089000000000007</v>
      </c>
      <c r="J401" s="300"/>
      <c r="K401" s="301">
        <f>E401*J401</f>
        <v>0</v>
      </c>
      <c r="O401" s="293">
        <v>2</v>
      </c>
      <c r="AA401" s="262">
        <v>3</v>
      </c>
      <c r="AB401" s="262">
        <v>7</v>
      </c>
      <c r="AC401" s="262">
        <v>60515266</v>
      </c>
      <c r="AZ401" s="262">
        <v>2</v>
      </c>
      <c r="BA401" s="262">
        <f>IF(AZ401=1,G401,0)</f>
        <v>0</v>
      </c>
      <c r="BB401" s="262">
        <f>IF(AZ401=2,G401,0)</f>
        <v>0</v>
      </c>
      <c r="BC401" s="262">
        <f>IF(AZ401=3,G401,0)</f>
        <v>0</v>
      </c>
      <c r="BD401" s="262">
        <f>IF(AZ401=4,G401,0)</f>
        <v>0</v>
      </c>
      <c r="BE401" s="262">
        <f>IF(AZ401=5,G401,0)</f>
        <v>0</v>
      </c>
      <c r="CA401" s="293">
        <v>3</v>
      </c>
      <c r="CB401" s="293">
        <v>7</v>
      </c>
    </row>
    <row r="402" spans="1:80" x14ac:dyDescent="0.2">
      <c r="A402" s="302"/>
      <c r="B402" s="309"/>
      <c r="C402" s="310" t="s">
        <v>1558</v>
      </c>
      <c r="D402" s="311"/>
      <c r="E402" s="312">
        <v>1.6197999999999999</v>
      </c>
      <c r="F402" s="313"/>
      <c r="G402" s="314"/>
      <c r="H402" s="315"/>
      <c r="I402" s="307"/>
      <c r="J402" s="316"/>
      <c r="K402" s="307"/>
      <c r="M402" s="308" t="s">
        <v>1558</v>
      </c>
      <c r="O402" s="293"/>
    </row>
    <row r="403" spans="1:80" x14ac:dyDescent="0.2">
      <c r="A403" s="294">
        <v>153</v>
      </c>
      <c r="B403" s="295" t="s">
        <v>813</v>
      </c>
      <c r="C403" s="296" t="s">
        <v>814</v>
      </c>
      <c r="D403" s="297" t="s">
        <v>115</v>
      </c>
      <c r="E403" s="298">
        <v>7.2244000000000002</v>
      </c>
      <c r="F403" s="298">
        <v>0</v>
      </c>
      <c r="G403" s="299">
        <f>E403*F403</f>
        <v>0</v>
      </c>
      <c r="H403" s="300">
        <v>0.55000000000000004</v>
      </c>
      <c r="I403" s="301">
        <f>E403*H403</f>
        <v>3.9734200000000004</v>
      </c>
      <c r="J403" s="300"/>
      <c r="K403" s="301">
        <f>E403*J403</f>
        <v>0</v>
      </c>
      <c r="O403" s="293">
        <v>2</v>
      </c>
      <c r="AA403" s="262">
        <v>3</v>
      </c>
      <c r="AB403" s="262">
        <v>7</v>
      </c>
      <c r="AC403" s="262">
        <v>60596002</v>
      </c>
      <c r="AZ403" s="262">
        <v>2</v>
      </c>
      <c r="BA403" s="262">
        <f>IF(AZ403=1,G403,0)</f>
        <v>0</v>
      </c>
      <c r="BB403" s="262">
        <f>IF(AZ403=2,G403,0)</f>
        <v>0</v>
      </c>
      <c r="BC403" s="262">
        <f>IF(AZ403=3,G403,0)</f>
        <v>0</v>
      </c>
      <c r="BD403" s="262">
        <f>IF(AZ403=4,G403,0)</f>
        <v>0</v>
      </c>
      <c r="BE403" s="262">
        <f>IF(AZ403=5,G403,0)</f>
        <v>0</v>
      </c>
      <c r="CA403" s="293">
        <v>3</v>
      </c>
      <c r="CB403" s="293">
        <v>7</v>
      </c>
    </row>
    <row r="404" spans="1:80" x14ac:dyDescent="0.2">
      <c r="A404" s="302"/>
      <c r="B404" s="309"/>
      <c r="C404" s="310" t="s">
        <v>1559</v>
      </c>
      <c r="D404" s="311"/>
      <c r="E404" s="312">
        <v>7.2244000000000002</v>
      </c>
      <c r="F404" s="313"/>
      <c r="G404" s="314"/>
      <c r="H404" s="315"/>
      <c r="I404" s="307"/>
      <c r="J404" s="316"/>
      <c r="K404" s="307"/>
      <c r="M404" s="308" t="s">
        <v>1559</v>
      </c>
      <c r="O404" s="293"/>
    </row>
    <row r="405" spans="1:80" x14ac:dyDescent="0.2">
      <c r="A405" s="294">
        <v>154</v>
      </c>
      <c r="B405" s="295" t="s">
        <v>816</v>
      </c>
      <c r="C405" s="296" t="s">
        <v>817</v>
      </c>
      <c r="D405" s="297" t="s">
        <v>200</v>
      </c>
      <c r="E405" s="298">
        <v>8.9083306590000007</v>
      </c>
      <c r="F405" s="298">
        <v>0</v>
      </c>
      <c r="G405" s="299">
        <f>E405*F405</f>
        <v>0</v>
      </c>
      <c r="H405" s="300">
        <v>0</v>
      </c>
      <c r="I405" s="301">
        <f>E405*H405</f>
        <v>0</v>
      </c>
      <c r="J405" s="300"/>
      <c r="K405" s="301">
        <f>E405*J405</f>
        <v>0</v>
      </c>
      <c r="O405" s="293">
        <v>2</v>
      </c>
      <c r="AA405" s="262">
        <v>7</v>
      </c>
      <c r="AB405" s="262">
        <v>1001</v>
      </c>
      <c r="AC405" s="262">
        <v>5</v>
      </c>
      <c r="AZ405" s="262">
        <v>2</v>
      </c>
      <c r="BA405" s="262">
        <f>IF(AZ405=1,G405,0)</f>
        <v>0</v>
      </c>
      <c r="BB405" s="262">
        <f>IF(AZ405=2,G405,0)</f>
        <v>0</v>
      </c>
      <c r="BC405" s="262">
        <f>IF(AZ405=3,G405,0)</f>
        <v>0</v>
      </c>
      <c r="BD405" s="262">
        <f>IF(AZ405=4,G405,0)</f>
        <v>0</v>
      </c>
      <c r="BE405" s="262">
        <f>IF(AZ405=5,G405,0)</f>
        <v>0</v>
      </c>
      <c r="CA405" s="293">
        <v>7</v>
      </c>
      <c r="CB405" s="293">
        <v>1001</v>
      </c>
    </row>
    <row r="406" spans="1:80" x14ac:dyDescent="0.2">
      <c r="A406" s="317"/>
      <c r="B406" s="318" t="s">
        <v>101</v>
      </c>
      <c r="C406" s="319" t="s">
        <v>761</v>
      </c>
      <c r="D406" s="320"/>
      <c r="E406" s="321"/>
      <c r="F406" s="322"/>
      <c r="G406" s="323">
        <f>SUM(G371:G405)</f>
        <v>0</v>
      </c>
      <c r="H406" s="324"/>
      <c r="I406" s="325">
        <f>SUM(I371:I405)</f>
        <v>8.9083306590000007</v>
      </c>
      <c r="J406" s="324"/>
      <c r="K406" s="325">
        <f>SUM(K371:K405)</f>
        <v>0</v>
      </c>
      <c r="O406" s="293">
        <v>4</v>
      </c>
      <c r="BA406" s="326">
        <f>SUM(BA371:BA405)</f>
        <v>0</v>
      </c>
      <c r="BB406" s="326">
        <f>SUM(BB371:BB405)</f>
        <v>0</v>
      </c>
      <c r="BC406" s="326">
        <f>SUM(BC371:BC405)</f>
        <v>0</v>
      </c>
      <c r="BD406" s="326">
        <f>SUM(BD371:BD405)</f>
        <v>0</v>
      </c>
      <c r="BE406" s="326">
        <f>SUM(BE371:BE405)</f>
        <v>0</v>
      </c>
    </row>
    <row r="407" spans="1:80" x14ac:dyDescent="0.2">
      <c r="A407" s="283" t="s">
        <v>97</v>
      </c>
      <c r="B407" s="284" t="s">
        <v>818</v>
      </c>
      <c r="C407" s="285" t="s">
        <v>819</v>
      </c>
      <c r="D407" s="286"/>
      <c r="E407" s="287"/>
      <c r="F407" s="287"/>
      <c r="G407" s="288"/>
      <c r="H407" s="289"/>
      <c r="I407" s="290"/>
      <c r="J407" s="291"/>
      <c r="K407" s="292"/>
      <c r="O407" s="293">
        <v>1</v>
      </c>
    </row>
    <row r="408" spans="1:80" x14ac:dyDescent="0.2">
      <c r="A408" s="294">
        <v>155</v>
      </c>
      <c r="B408" s="295" t="s">
        <v>823</v>
      </c>
      <c r="C408" s="296" t="s">
        <v>824</v>
      </c>
      <c r="D408" s="297" t="s">
        <v>165</v>
      </c>
      <c r="E408" s="298">
        <v>73.688699999999997</v>
      </c>
      <c r="F408" s="298">
        <v>0</v>
      </c>
      <c r="G408" s="299">
        <f>E408*F408</f>
        <v>0</v>
      </c>
      <c r="H408" s="300">
        <v>7.2999999999999996E-4</v>
      </c>
      <c r="I408" s="301">
        <f>E408*H408</f>
        <v>5.3792750999999993E-2</v>
      </c>
      <c r="J408" s="300">
        <v>0</v>
      </c>
      <c r="K408" s="301">
        <f>E408*J408</f>
        <v>0</v>
      </c>
      <c r="O408" s="293">
        <v>2</v>
      </c>
      <c r="AA408" s="262">
        <v>1</v>
      </c>
      <c r="AB408" s="262">
        <v>7</v>
      </c>
      <c r="AC408" s="262">
        <v>7</v>
      </c>
      <c r="AZ408" s="262">
        <v>2</v>
      </c>
      <c r="BA408" s="262">
        <f>IF(AZ408=1,G408,0)</f>
        <v>0</v>
      </c>
      <c r="BB408" s="262">
        <f>IF(AZ408=2,G408,0)</f>
        <v>0</v>
      </c>
      <c r="BC408" s="262">
        <f>IF(AZ408=3,G408,0)</f>
        <v>0</v>
      </c>
      <c r="BD408" s="262">
        <f>IF(AZ408=4,G408,0)</f>
        <v>0</v>
      </c>
      <c r="BE408" s="262">
        <f>IF(AZ408=5,G408,0)</f>
        <v>0</v>
      </c>
      <c r="CA408" s="293">
        <v>1</v>
      </c>
      <c r="CB408" s="293">
        <v>7</v>
      </c>
    </row>
    <row r="409" spans="1:80" x14ac:dyDescent="0.2">
      <c r="A409" s="302"/>
      <c r="B409" s="309"/>
      <c r="C409" s="310" t="s">
        <v>1560</v>
      </c>
      <c r="D409" s="311"/>
      <c r="E409" s="312">
        <v>2.3113000000000001</v>
      </c>
      <c r="F409" s="313"/>
      <c r="G409" s="314"/>
      <c r="H409" s="315"/>
      <c r="I409" s="307"/>
      <c r="J409" s="316"/>
      <c r="K409" s="307"/>
      <c r="M409" s="308" t="s">
        <v>1560</v>
      </c>
      <c r="O409" s="293"/>
    </row>
    <row r="410" spans="1:80" x14ac:dyDescent="0.2">
      <c r="A410" s="302"/>
      <c r="B410" s="309"/>
      <c r="C410" s="310" t="s">
        <v>1561</v>
      </c>
      <c r="D410" s="311"/>
      <c r="E410" s="312">
        <v>2.9489000000000001</v>
      </c>
      <c r="F410" s="313"/>
      <c r="G410" s="314"/>
      <c r="H410" s="315"/>
      <c r="I410" s="307"/>
      <c r="J410" s="316"/>
      <c r="K410" s="307"/>
      <c r="M410" s="308" t="s">
        <v>1561</v>
      </c>
      <c r="O410" s="293"/>
    </row>
    <row r="411" spans="1:80" x14ac:dyDescent="0.2">
      <c r="A411" s="302"/>
      <c r="B411" s="309"/>
      <c r="C411" s="310" t="s">
        <v>1562</v>
      </c>
      <c r="D411" s="311"/>
      <c r="E411" s="312">
        <v>2.5230000000000001</v>
      </c>
      <c r="F411" s="313"/>
      <c r="G411" s="314"/>
      <c r="H411" s="315"/>
      <c r="I411" s="307"/>
      <c r="J411" s="316"/>
      <c r="K411" s="307"/>
      <c r="M411" s="308" t="s">
        <v>1562</v>
      </c>
      <c r="O411" s="293"/>
    </row>
    <row r="412" spans="1:80" x14ac:dyDescent="0.2">
      <c r="A412" s="302"/>
      <c r="B412" s="309"/>
      <c r="C412" s="310" t="s">
        <v>1456</v>
      </c>
      <c r="D412" s="311"/>
      <c r="E412" s="312">
        <v>11.557499999999999</v>
      </c>
      <c r="F412" s="313"/>
      <c r="G412" s="314"/>
      <c r="H412" s="315"/>
      <c r="I412" s="307"/>
      <c r="J412" s="316"/>
      <c r="K412" s="307"/>
      <c r="M412" s="308" t="s">
        <v>1456</v>
      </c>
      <c r="O412" s="293"/>
    </row>
    <row r="413" spans="1:80" x14ac:dyDescent="0.2">
      <c r="A413" s="302"/>
      <c r="B413" s="309"/>
      <c r="C413" s="310" t="s">
        <v>1563</v>
      </c>
      <c r="D413" s="311"/>
      <c r="E413" s="312">
        <v>11.055</v>
      </c>
      <c r="F413" s="313"/>
      <c r="G413" s="314"/>
      <c r="H413" s="315"/>
      <c r="I413" s="307"/>
      <c r="J413" s="316"/>
      <c r="K413" s="307"/>
      <c r="M413" s="308" t="s">
        <v>1563</v>
      </c>
      <c r="O413" s="293"/>
    </row>
    <row r="414" spans="1:80" x14ac:dyDescent="0.2">
      <c r="A414" s="302"/>
      <c r="B414" s="309"/>
      <c r="C414" s="310" t="s">
        <v>1457</v>
      </c>
      <c r="D414" s="311"/>
      <c r="E414" s="312">
        <v>7.2450000000000001</v>
      </c>
      <c r="F414" s="313"/>
      <c r="G414" s="314"/>
      <c r="H414" s="315"/>
      <c r="I414" s="307"/>
      <c r="J414" s="316"/>
      <c r="K414" s="307"/>
      <c r="M414" s="308" t="s">
        <v>1457</v>
      </c>
      <c r="O414" s="293"/>
    </row>
    <row r="415" spans="1:80" x14ac:dyDescent="0.2">
      <c r="A415" s="302"/>
      <c r="B415" s="309"/>
      <c r="C415" s="310" t="s">
        <v>1530</v>
      </c>
      <c r="D415" s="311"/>
      <c r="E415" s="312">
        <v>6.93</v>
      </c>
      <c r="F415" s="313"/>
      <c r="G415" s="314"/>
      <c r="H415" s="315"/>
      <c r="I415" s="307"/>
      <c r="J415" s="316"/>
      <c r="K415" s="307"/>
      <c r="M415" s="308" t="s">
        <v>1530</v>
      </c>
      <c r="O415" s="293"/>
    </row>
    <row r="416" spans="1:80" x14ac:dyDescent="0.2">
      <c r="A416" s="302"/>
      <c r="B416" s="309"/>
      <c r="C416" s="310" t="s">
        <v>1458</v>
      </c>
      <c r="D416" s="311"/>
      <c r="E416" s="312">
        <v>15.0337</v>
      </c>
      <c r="F416" s="313"/>
      <c r="G416" s="314"/>
      <c r="H416" s="315"/>
      <c r="I416" s="307"/>
      <c r="J416" s="316"/>
      <c r="K416" s="307"/>
      <c r="M416" s="308" t="s">
        <v>1458</v>
      </c>
      <c r="O416" s="293"/>
    </row>
    <row r="417" spans="1:80" x14ac:dyDescent="0.2">
      <c r="A417" s="302"/>
      <c r="B417" s="309"/>
      <c r="C417" s="310" t="s">
        <v>1531</v>
      </c>
      <c r="D417" s="311"/>
      <c r="E417" s="312">
        <v>14.084199999999999</v>
      </c>
      <c r="F417" s="313"/>
      <c r="G417" s="314"/>
      <c r="H417" s="315"/>
      <c r="I417" s="307"/>
      <c r="J417" s="316"/>
      <c r="K417" s="307"/>
      <c r="M417" s="308" t="s">
        <v>1531</v>
      </c>
      <c r="O417" s="293"/>
    </row>
    <row r="418" spans="1:80" x14ac:dyDescent="0.2">
      <c r="A418" s="294">
        <v>156</v>
      </c>
      <c r="B418" s="295" t="s">
        <v>830</v>
      </c>
      <c r="C418" s="296" t="s">
        <v>831</v>
      </c>
      <c r="D418" s="297" t="s">
        <v>165</v>
      </c>
      <c r="E418" s="298">
        <v>106.785</v>
      </c>
      <c r="F418" s="298">
        <v>0</v>
      </c>
      <c r="G418" s="299">
        <f>E418*F418</f>
        <v>0</v>
      </c>
      <c r="H418" s="300">
        <v>7.2999999999999996E-4</v>
      </c>
      <c r="I418" s="301">
        <f>E418*H418</f>
        <v>7.7953049999999996E-2</v>
      </c>
      <c r="J418" s="300">
        <v>0</v>
      </c>
      <c r="K418" s="301">
        <f>E418*J418</f>
        <v>0</v>
      </c>
      <c r="O418" s="293">
        <v>2</v>
      </c>
      <c r="AA418" s="262">
        <v>1</v>
      </c>
      <c r="AB418" s="262">
        <v>7</v>
      </c>
      <c r="AC418" s="262">
        <v>7</v>
      </c>
      <c r="AZ418" s="262">
        <v>2</v>
      </c>
      <c r="BA418" s="262">
        <f>IF(AZ418=1,G418,0)</f>
        <v>0</v>
      </c>
      <c r="BB418" s="262">
        <f>IF(AZ418=2,G418,0)</f>
        <v>0</v>
      </c>
      <c r="BC418" s="262">
        <f>IF(AZ418=3,G418,0)</f>
        <v>0</v>
      </c>
      <c r="BD418" s="262">
        <f>IF(AZ418=4,G418,0)</f>
        <v>0</v>
      </c>
      <c r="BE418" s="262">
        <f>IF(AZ418=5,G418,0)</f>
        <v>0</v>
      </c>
      <c r="CA418" s="293">
        <v>1</v>
      </c>
      <c r="CB418" s="293">
        <v>7</v>
      </c>
    </row>
    <row r="419" spans="1:80" x14ac:dyDescent="0.2">
      <c r="A419" s="302"/>
      <c r="B419" s="309"/>
      <c r="C419" s="310" t="s">
        <v>1521</v>
      </c>
      <c r="D419" s="311"/>
      <c r="E419" s="312">
        <v>51.975000000000001</v>
      </c>
      <c r="F419" s="313"/>
      <c r="G419" s="314"/>
      <c r="H419" s="315"/>
      <c r="I419" s="307"/>
      <c r="J419" s="316"/>
      <c r="K419" s="307"/>
      <c r="M419" s="308" t="s">
        <v>1521</v>
      </c>
      <c r="O419" s="293"/>
    </row>
    <row r="420" spans="1:80" x14ac:dyDescent="0.2">
      <c r="A420" s="302"/>
      <c r="B420" s="309"/>
      <c r="C420" s="310" t="s">
        <v>1522</v>
      </c>
      <c r="D420" s="311"/>
      <c r="E420" s="312">
        <v>54.81</v>
      </c>
      <c r="F420" s="313"/>
      <c r="G420" s="314"/>
      <c r="H420" s="315"/>
      <c r="I420" s="307"/>
      <c r="J420" s="316"/>
      <c r="K420" s="307"/>
      <c r="M420" s="308" t="s">
        <v>1522</v>
      </c>
      <c r="O420" s="293"/>
    </row>
    <row r="421" spans="1:80" x14ac:dyDescent="0.2">
      <c r="A421" s="294">
        <v>157</v>
      </c>
      <c r="B421" s="295" t="s">
        <v>841</v>
      </c>
      <c r="C421" s="296" t="s">
        <v>842</v>
      </c>
      <c r="D421" s="297" t="s">
        <v>165</v>
      </c>
      <c r="E421" s="298">
        <v>81.057599999999994</v>
      </c>
      <c r="F421" s="298">
        <v>0</v>
      </c>
      <c r="G421" s="299">
        <f>E421*F421</f>
        <v>0</v>
      </c>
      <c r="H421" s="300">
        <v>9.4999999999999998E-3</v>
      </c>
      <c r="I421" s="301">
        <f>E421*H421</f>
        <v>0.77004719999999993</v>
      </c>
      <c r="J421" s="300"/>
      <c r="K421" s="301">
        <f>E421*J421</f>
        <v>0</v>
      </c>
      <c r="O421" s="293">
        <v>2</v>
      </c>
      <c r="AA421" s="262">
        <v>3</v>
      </c>
      <c r="AB421" s="262">
        <v>7</v>
      </c>
      <c r="AC421" s="262" t="s">
        <v>841</v>
      </c>
      <c r="AZ421" s="262">
        <v>2</v>
      </c>
      <c r="BA421" s="262">
        <f>IF(AZ421=1,G421,0)</f>
        <v>0</v>
      </c>
      <c r="BB421" s="262">
        <f>IF(AZ421=2,G421,0)</f>
        <v>0</v>
      </c>
      <c r="BC421" s="262">
        <f>IF(AZ421=3,G421,0)</f>
        <v>0</v>
      </c>
      <c r="BD421" s="262">
        <f>IF(AZ421=4,G421,0)</f>
        <v>0</v>
      </c>
      <c r="BE421" s="262">
        <f>IF(AZ421=5,G421,0)</f>
        <v>0</v>
      </c>
      <c r="CA421" s="293">
        <v>3</v>
      </c>
      <c r="CB421" s="293">
        <v>7</v>
      </c>
    </row>
    <row r="422" spans="1:80" x14ac:dyDescent="0.2">
      <c r="A422" s="302"/>
      <c r="B422" s="309"/>
      <c r="C422" s="310" t="s">
        <v>1564</v>
      </c>
      <c r="D422" s="311"/>
      <c r="E422" s="312">
        <v>2.5424000000000002</v>
      </c>
      <c r="F422" s="313"/>
      <c r="G422" s="314"/>
      <c r="H422" s="315"/>
      <c r="I422" s="307"/>
      <c r="J422" s="316"/>
      <c r="K422" s="307"/>
      <c r="M422" s="308" t="s">
        <v>1564</v>
      </c>
      <c r="O422" s="293"/>
    </row>
    <row r="423" spans="1:80" x14ac:dyDescent="0.2">
      <c r="A423" s="302"/>
      <c r="B423" s="309"/>
      <c r="C423" s="310" t="s">
        <v>1565</v>
      </c>
      <c r="D423" s="311"/>
      <c r="E423" s="312">
        <v>3.2437999999999998</v>
      </c>
      <c r="F423" s="313"/>
      <c r="G423" s="314"/>
      <c r="H423" s="315"/>
      <c r="I423" s="307"/>
      <c r="J423" s="316"/>
      <c r="K423" s="307"/>
      <c r="M423" s="308" t="s">
        <v>1565</v>
      </c>
      <c r="O423" s="293"/>
    </row>
    <row r="424" spans="1:80" x14ac:dyDescent="0.2">
      <c r="A424" s="302"/>
      <c r="B424" s="309"/>
      <c r="C424" s="310" t="s">
        <v>1566</v>
      </c>
      <c r="D424" s="311"/>
      <c r="E424" s="312">
        <v>2.7753000000000001</v>
      </c>
      <c r="F424" s="313"/>
      <c r="G424" s="314"/>
      <c r="H424" s="315"/>
      <c r="I424" s="307"/>
      <c r="J424" s="316"/>
      <c r="K424" s="307"/>
      <c r="M424" s="308" t="s">
        <v>1566</v>
      </c>
      <c r="O424" s="293"/>
    </row>
    <row r="425" spans="1:80" x14ac:dyDescent="0.2">
      <c r="A425" s="302"/>
      <c r="B425" s="309"/>
      <c r="C425" s="310" t="s">
        <v>1567</v>
      </c>
      <c r="D425" s="311"/>
      <c r="E425" s="312">
        <v>12.7133</v>
      </c>
      <c r="F425" s="313"/>
      <c r="G425" s="314"/>
      <c r="H425" s="315"/>
      <c r="I425" s="307"/>
      <c r="J425" s="316"/>
      <c r="K425" s="307"/>
      <c r="M425" s="308" t="s">
        <v>1567</v>
      </c>
      <c r="O425" s="293"/>
    </row>
    <row r="426" spans="1:80" x14ac:dyDescent="0.2">
      <c r="A426" s="302"/>
      <c r="B426" s="309"/>
      <c r="C426" s="310" t="s">
        <v>1568</v>
      </c>
      <c r="D426" s="311"/>
      <c r="E426" s="312">
        <v>12.160500000000001</v>
      </c>
      <c r="F426" s="313"/>
      <c r="G426" s="314"/>
      <c r="H426" s="315"/>
      <c r="I426" s="307"/>
      <c r="J426" s="316"/>
      <c r="K426" s="307"/>
      <c r="M426" s="308" t="s">
        <v>1568</v>
      </c>
      <c r="O426" s="293"/>
    </row>
    <row r="427" spans="1:80" x14ac:dyDescent="0.2">
      <c r="A427" s="302"/>
      <c r="B427" s="309"/>
      <c r="C427" s="310" t="s">
        <v>1569</v>
      </c>
      <c r="D427" s="311"/>
      <c r="E427" s="312">
        <v>7.9695</v>
      </c>
      <c r="F427" s="313"/>
      <c r="G427" s="314"/>
      <c r="H427" s="315"/>
      <c r="I427" s="307"/>
      <c r="J427" s="316"/>
      <c r="K427" s="307"/>
      <c r="M427" s="308" t="s">
        <v>1569</v>
      </c>
      <c r="O427" s="293"/>
    </row>
    <row r="428" spans="1:80" x14ac:dyDescent="0.2">
      <c r="A428" s="302"/>
      <c r="B428" s="309"/>
      <c r="C428" s="310" t="s">
        <v>1570</v>
      </c>
      <c r="D428" s="311"/>
      <c r="E428" s="312">
        <v>7.6230000000000002</v>
      </c>
      <c r="F428" s="313"/>
      <c r="G428" s="314"/>
      <c r="H428" s="315"/>
      <c r="I428" s="307"/>
      <c r="J428" s="316"/>
      <c r="K428" s="307"/>
      <c r="M428" s="308" t="s">
        <v>1570</v>
      </c>
      <c r="O428" s="293"/>
    </row>
    <row r="429" spans="1:80" x14ac:dyDescent="0.2">
      <c r="A429" s="302"/>
      <c r="B429" s="309"/>
      <c r="C429" s="310" t="s">
        <v>1571</v>
      </c>
      <c r="D429" s="311"/>
      <c r="E429" s="312">
        <v>16.537099999999999</v>
      </c>
      <c r="F429" s="313"/>
      <c r="G429" s="314"/>
      <c r="H429" s="315"/>
      <c r="I429" s="307"/>
      <c r="J429" s="316"/>
      <c r="K429" s="307"/>
      <c r="M429" s="308" t="s">
        <v>1571</v>
      </c>
      <c r="O429" s="293"/>
    </row>
    <row r="430" spans="1:80" x14ac:dyDescent="0.2">
      <c r="A430" s="302"/>
      <c r="B430" s="309"/>
      <c r="C430" s="310" t="s">
        <v>1572</v>
      </c>
      <c r="D430" s="311"/>
      <c r="E430" s="312">
        <v>15.492699999999999</v>
      </c>
      <c r="F430" s="313"/>
      <c r="G430" s="314"/>
      <c r="H430" s="315"/>
      <c r="I430" s="307"/>
      <c r="J430" s="316"/>
      <c r="K430" s="307"/>
      <c r="M430" s="308" t="s">
        <v>1572</v>
      </c>
      <c r="O430" s="293"/>
    </row>
    <row r="431" spans="1:80" x14ac:dyDescent="0.2">
      <c r="A431" s="294">
        <v>158</v>
      </c>
      <c r="B431" s="295" t="s">
        <v>853</v>
      </c>
      <c r="C431" s="296" t="s">
        <v>854</v>
      </c>
      <c r="D431" s="297" t="s">
        <v>165</v>
      </c>
      <c r="E431" s="298">
        <v>117.4635</v>
      </c>
      <c r="F431" s="298">
        <v>0</v>
      </c>
      <c r="G431" s="299">
        <f>E431*F431</f>
        <v>0</v>
      </c>
      <c r="H431" s="300">
        <v>1.1299999999999999E-2</v>
      </c>
      <c r="I431" s="301">
        <f>E431*H431</f>
        <v>1.32733755</v>
      </c>
      <c r="J431" s="300"/>
      <c r="K431" s="301">
        <f>E431*J431</f>
        <v>0</v>
      </c>
      <c r="O431" s="293">
        <v>2</v>
      </c>
      <c r="AA431" s="262">
        <v>3</v>
      </c>
      <c r="AB431" s="262">
        <v>7</v>
      </c>
      <c r="AC431" s="262" t="s">
        <v>853</v>
      </c>
      <c r="AZ431" s="262">
        <v>2</v>
      </c>
      <c r="BA431" s="262">
        <f>IF(AZ431=1,G431,0)</f>
        <v>0</v>
      </c>
      <c r="BB431" s="262">
        <f>IF(AZ431=2,G431,0)</f>
        <v>0</v>
      </c>
      <c r="BC431" s="262">
        <f>IF(AZ431=3,G431,0)</f>
        <v>0</v>
      </c>
      <c r="BD431" s="262">
        <f>IF(AZ431=4,G431,0)</f>
        <v>0</v>
      </c>
      <c r="BE431" s="262">
        <f>IF(AZ431=5,G431,0)</f>
        <v>0</v>
      </c>
      <c r="CA431" s="293">
        <v>3</v>
      </c>
      <c r="CB431" s="293">
        <v>7</v>
      </c>
    </row>
    <row r="432" spans="1:80" x14ac:dyDescent="0.2">
      <c r="A432" s="302"/>
      <c r="B432" s="309"/>
      <c r="C432" s="310" t="s">
        <v>1573</v>
      </c>
      <c r="D432" s="311"/>
      <c r="E432" s="312">
        <v>117.4635</v>
      </c>
      <c r="F432" s="313"/>
      <c r="G432" s="314"/>
      <c r="H432" s="315"/>
      <c r="I432" s="307"/>
      <c r="J432" s="316"/>
      <c r="K432" s="307"/>
      <c r="M432" s="308" t="s">
        <v>1573</v>
      </c>
      <c r="O432" s="293"/>
    </row>
    <row r="433" spans="1:80" x14ac:dyDescent="0.2">
      <c r="A433" s="294">
        <v>159</v>
      </c>
      <c r="B433" s="295" t="s">
        <v>859</v>
      </c>
      <c r="C433" s="296" t="s">
        <v>860</v>
      </c>
      <c r="D433" s="297" t="s">
        <v>200</v>
      </c>
      <c r="E433" s="298">
        <v>2.2291305509999999</v>
      </c>
      <c r="F433" s="298">
        <v>0</v>
      </c>
      <c r="G433" s="299">
        <f>E433*F433</f>
        <v>0</v>
      </c>
      <c r="H433" s="300">
        <v>0</v>
      </c>
      <c r="I433" s="301">
        <f>E433*H433</f>
        <v>0</v>
      </c>
      <c r="J433" s="300"/>
      <c r="K433" s="301">
        <f>E433*J433</f>
        <v>0</v>
      </c>
      <c r="O433" s="293">
        <v>2</v>
      </c>
      <c r="AA433" s="262">
        <v>7</v>
      </c>
      <c r="AB433" s="262">
        <v>1001</v>
      </c>
      <c r="AC433" s="262">
        <v>5</v>
      </c>
      <c r="AZ433" s="262">
        <v>2</v>
      </c>
      <c r="BA433" s="262">
        <f>IF(AZ433=1,G433,0)</f>
        <v>0</v>
      </c>
      <c r="BB433" s="262">
        <f>IF(AZ433=2,G433,0)</f>
        <v>0</v>
      </c>
      <c r="BC433" s="262">
        <f>IF(AZ433=3,G433,0)</f>
        <v>0</v>
      </c>
      <c r="BD433" s="262">
        <f>IF(AZ433=4,G433,0)</f>
        <v>0</v>
      </c>
      <c r="BE433" s="262">
        <f>IF(AZ433=5,G433,0)</f>
        <v>0</v>
      </c>
      <c r="CA433" s="293">
        <v>7</v>
      </c>
      <c r="CB433" s="293">
        <v>1001</v>
      </c>
    </row>
    <row r="434" spans="1:80" x14ac:dyDescent="0.2">
      <c r="A434" s="317"/>
      <c r="B434" s="318" t="s">
        <v>101</v>
      </c>
      <c r="C434" s="319" t="s">
        <v>820</v>
      </c>
      <c r="D434" s="320"/>
      <c r="E434" s="321"/>
      <c r="F434" s="322"/>
      <c r="G434" s="323">
        <f>SUM(G407:G433)</f>
        <v>0</v>
      </c>
      <c r="H434" s="324"/>
      <c r="I434" s="325">
        <f>SUM(I407:I433)</f>
        <v>2.2291305509999999</v>
      </c>
      <c r="J434" s="324"/>
      <c r="K434" s="325">
        <f>SUM(K407:K433)</f>
        <v>0</v>
      </c>
      <c r="O434" s="293">
        <v>4</v>
      </c>
      <c r="BA434" s="326">
        <f>SUM(BA407:BA433)</f>
        <v>0</v>
      </c>
      <c r="BB434" s="326">
        <f>SUM(BB407:BB433)</f>
        <v>0</v>
      </c>
      <c r="BC434" s="326">
        <f>SUM(BC407:BC433)</f>
        <v>0</v>
      </c>
      <c r="BD434" s="326">
        <f>SUM(BD407:BD433)</f>
        <v>0</v>
      </c>
      <c r="BE434" s="326">
        <f>SUM(BE407:BE433)</f>
        <v>0</v>
      </c>
    </row>
    <row r="435" spans="1:80" x14ac:dyDescent="0.2">
      <c r="A435" s="283" t="s">
        <v>97</v>
      </c>
      <c r="B435" s="284" t="s">
        <v>861</v>
      </c>
      <c r="C435" s="285" t="s">
        <v>862</v>
      </c>
      <c r="D435" s="286"/>
      <c r="E435" s="287"/>
      <c r="F435" s="287"/>
      <c r="G435" s="288"/>
      <c r="H435" s="289"/>
      <c r="I435" s="290"/>
      <c r="J435" s="291"/>
      <c r="K435" s="292"/>
      <c r="O435" s="293">
        <v>1</v>
      </c>
    </row>
    <row r="436" spans="1:80" ht="22.5" x14ac:dyDescent="0.2">
      <c r="A436" s="294">
        <v>160</v>
      </c>
      <c r="B436" s="295" t="s">
        <v>864</v>
      </c>
      <c r="C436" s="296" t="s">
        <v>1574</v>
      </c>
      <c r="D436" s="297" t="s">
        <v>272</v>
      </c>
      <c r="E436" s="298">
        <v>16.600000000000001</v>
      </c>
      <c r="F436" s="298">
        <v>0</v>
      </c>
      <c r="G436" s="299">
        <f>E436*F436</f>
        <v>0</v>
      </c>
      <c r="H436" s="300">
        <v>2.1900000000000001E-3</v>
      </c>
      <c r="I436" s="301">
        <f>E436*H436</f>
        <v>3.6354000000000004E-2</v>
      </c>
      <c r="J436" s="300">
        <v>0</v>
      </c>
      <c r="K436" s="301">
        <f>E436*J436</f>
        <v>0</v>
      </c>
      <c r="O436" s="293">
        <v>2</v>
      </c>
      <c r="AA436" s="262">
        <v>1</v>
      </c>
      <c r="AB436" s="262">
        <v>0</v>
      </c>
      <c r="AC436" s="262">
        <v>0</v>
      </c>
      <c r="AZ436" s="262">
        <v>2</v>
      </c>
      <c r="BA436" s="262">
        <f>IF(AZ436=1,G436,0)</f>
        <v>0</v>
      </c>
      <c r="BB436" s="262">
        <f>IF(AZ436=2,G436,0)</f>
        <v>0</v>
      </c>
      <c r="BC436" s="262">
        <f>IF(AZ436=3,G436,0)</f>
        <v>0</v>
      </c>
      <c r="BD436" s="262">
        <f>IF(AZ436=4,G436,0)</f>
        <v>0</v>
      </c>
      <c r="BE436" s="262">
        <f>IF(AZ436=5,G436,0)</f>
        <v>0</v>
      </c>
      <c r="CA436" s="293">
        <v>1</v>
      </c>
      <c r="CB436" s="293">
        <v>0</v>
      </c>
    </row>
    <row r="437" spans="1:80" x14ac:dyDescent="0.2">
      <c r="A437" s="302"/>
      <c r="B437" s="309"/>
      <c r="C437" s="310" t="s">
        <v>1575</v>
      </c>
      <c r="D437" s="311"/>
      <c r="E437" s="312">
        <v>16.600000000000001</v>
      </c>
      <c r="F437" s="313"/>
      <c r="G437" s="314"/>
      <c r="H437" s="315"/>
      <c r="I437" s="307"/>
      <c r="J437" s="316"/>
      <c r="K437" s="307"/>
      <c r="M437" s="308" t="s">
        <v>1575</v>
      </c>
      <c r="O437" s="293"/>
    </row>
    <row r="438" spans="1:80" ht="22.5" x14ac:dyDescent="0.2">
      <c r="A438" s="294">
        <v>161</v>
      </c>
      <c r="B438" s="295" t="s">
        <v>867</v>
      </c>
      <c r="C438" s="296" t="s">
        <v>1576</v>
      </c>
      <c r="D438" s="297" t="s">
        <v>272</v>
      </c>
      <c r="E438" s="298">
        <v>34</v>
      </c>
      <c r="F438" s="298">
        <v>0</v>
      </c>
      <c r="G438" s="299">
        <f>E438*F438</f>
        <v>0</v>
      </c>
      <c r="H438" s="300">
        <v>1.6299999999999999E-3</v>
      </c>
      <c r="I438" s="301">
        <f>E438*H438</f>
        <v>5.5419999999999997E-2</v>
      </c>
      <c r="J438" s="300">
        <v>0</v>
      </c>
      <c r="K438" s="301">
        <f>E438*J438</f>
        <v>0</v>
      </c>
      <c r="O438" s="293">
        <v>2</v>
      </c>
      <c r="AA438" s="262">
        <v>1</v>
      </c>
      <c r="AB438" s="262">
        <v>7</v>
      </c>
      <c r="AC438" s="262">
        <v>7</v>
      </c>
      <c r="AZ438" s="262">
        <v>2</v>
      </c>
      <c r="BA438" s="262">
        <f>IF(AZ438=1,G438,0)</f>
        <v>0</v>
      </c>
      <c r="BB438" s="262">
        <f>IF(AZ438=2,G438,0)</f>
        <v>0</v>
      </c>
      <c r="BC438" s="262">
        <f>IF(AZ438=3,G438,0)</f>
        <v>0</v>
      </c>
      <c r="BD438" s="262">
        <f>IF(AZ438=4,G438,0)</f>
        <v>0</v>
      </c>
      <c r="BE438" s="262">
        <f>IF(AZ438=5,G438,0)</f>
        <v>0</v>
      </c>
      <c r="CA438" s="293">
        <v>1</v>
      </c>
      <c r="CB438" s="293">
        <v>7</v>
      </c>
    </row>
    <row r="439" spans="1:80" x14ac:dyDescent="0.2">
      <c r="A439" s="302"/>
      <c r="B439" s="309"/>
      <c r="C439" s="310" t="s">
        <v>1577</v>
      </c>
      <c r="D439" s="311"/>
      <c r="E439" s="312">
        <v>34</v>
      </c>
      <c r="F439" s="313"/>
      <c r="G439" s="314"/>
      <c r="H439" s="315"/>
      <c r="I439" s="307"/>
      <c r="J439" s="316"/>
      <c r="K439" s="307"/>
      <c r="M439" s="308" t="s">
        <v>1577</v>
      </c>
      <c r="O439" s="293"/>
    </row>
    <row r="440" spans="1:80" ht="22.5" x14ac:dyDescent="0.2">
      <c r="A440" s="294">
        <v>162</v>
      </c>
      <c r="B440" s="295" t="s">
        <v>870</v>
      </c>
      <c r="C440" s="296" t="s">
        <v>1578</v>
      </c>
      <c r="D440" s="297" t="s">
        <v>272</v>
      </c>
      <c r="E440" s="298">
        <v>15</v>
      </c>
      <c r="F440" s="298">
        <v>0</v>
      </c>
      <c r="G440" s="299">
        <f>E440*F440</f>
        <v>0</v>
      </c>
      <c r="H440" s="300">
        <v>1.8799999999999999E-3</v>
      </c>
      <c r="I440" s="301">
        <f>E440*H440</f>
        <v>2.8199999999999999E-2</v>
      </c>
      <c r="J440" s="300">
        <v>0</v>
      </c>
      <c r="K440" s="301">
        <f>E440*J440</f>
        <v>0</v>
      </c>
      <c r="O440" s="293">
        <v>2</v>
      </c>
      <c r="AA440" s="262">
        <v>1</v>
      </c>
      <c r="AB440" s="262">
        <v>7</v>
      </c>
      <c r="AC440" s="262">
        <v>7</v>
      </c>
      <c r="AZ440" s="262">
        <v>2</v>
      </c>
      <c r="BA440" s="262">
        <f>IF(AZ440=1,G440,0)</f>
        <v>0</v>
      </c>
      <c r="BB440" s="262">
        <f>IF(AZ440=2,G440,0)</f>
        <v>0</v>
      </c>
      <c r="BC440" s="262">
        <f>IF(AZ440=3,G440,0)</f>
        <v>0</v>
      </c>
      <c r="BD440" s="262">
        <f>IF(AZ440=4,G440,0)</f>
        <v>0</v>
      </c>
      <c r="BE440" s="262">
        <f>IF(AZ440=5,G440,0)</f>
        <v>0</v>
      </c>
      <c r="CA440" s="293">
        <v>1</v>
      </c>
      <c r="CB440" s="293">
        <v>7</v>
      </c>
    </row>
    <row r="441" spans="1:80" ht="22.5" x14ac:dyDescent="0.2">
      <c r="A441" s="294">
        <v>163</v>
      </c>
      <c r="B441" s="295" t="s">
        <v>872</v>
      </c>
      <c r="C441" s="296" t="s">
        <v>1579</v>
      </c>
      <c r="D441" s="297" t="s">
        <v>272</v>
      </c>
      <c r="E441" s="298">
        <v>22</v>
      </c>
      <c r="F441" s="298">
        <v>0</v>
      </c>
      <c r="G441" s="299">
        <f>E441*F441</f>
        <v>0</v>
      </c>
      <c r="H441" s="300">
        <v>1.3699999999999999E-3</v>
      </c>
      <c r="I441" s="301">
        <f>E441*H441</f>
        <v>3.0139999999999997E-2</v>
      </c>
      <c r="J441" s="300">
        <v>0</v>
      </c>
      <c r="K441" s="301">
        <f>E441*J441</f>
        <v>0</v>
      </c>
      <c r="O441" s="293">
        <v>2</v>
      </c>
      <c r="AA441" s="262">
        <v>1</v>
      </c>
      <c r="AB441" s="262">
        <v>7</v>
      </c>
      <c r="AC441" s="262">
        <v>7</v>
      </c>
      <c r="AZ441" s="262">
        <v>2</v>
      </c>
      <c r="BA441" s="262">
        <f>IF(AZ441=1,G441,0)</f>
        <v>0</v>
      </c>
      <c r="BB441" s="262">
        <f>IF(AZ441=2,G441,0)</f>
        <v>0</v>
      </c>
      <c r="BC441" s="262">
        <f>IF(AZ441=3,G441,0)</f>
        <v>0</v>
      </c>
      <c r="BD441" s="262">
        <f>IF(AZ441=4,G441,0)</f>
        <v>0</v>
      </c>
      <c r="BE441" s="262">
        <f>IF(AZ441=5,G441,0)</f>
        <v>0</v>
      </c>
      <c r="CA441" s="293">
        <v>1</v>
      </c>
      <c r="CB441" s="293">
        <v>7</v>
      </c>
    </row>
    <row r="442" spans="1:80" ht="22.5" x14ac:dyDescent="0.2">
      <c r="A442" s="294">
        <v>164</v>
      </c>
      <c r="B442" s="295" t="s">
        <v>878</v>
      </c>
      <c r="C442" s="296" t="s">
        <v>1580</v>
      </c>
      <c r="D442" s="297" t="s">
        <v>272</v>
      </c>
      <c r="E442" s="298">
        <v>17</v>
      </c>
      <c r="F442" s="298">
        <v>0</v>
      </c>
      <c r="G442" s="299">
        <f>E442*F442</f>
        <v>0</v>
      </c>
      <c r="H442" s="300">
        <v>4.0600000000000002E-3</v>
      </c>
      <c r="I442" s="301">
        <f>E442*H442</f>
        <v>6.9019999999999998E-2</v>
      </c>
      <c r="J442" s="300">
        <v>0</v>
      </c>
      <c r="K442" s="301">
        <f>E442*J442</f>
        <v>0</v>
      </c>
      <c r="O442" s="293">
        <v>2</v>
      </c>
      <c r="AA442" s="262">
        <v>1</v>
      </c>
      <c r="AB442" s="262">
        <v>7</v>
      </c>
      <c r="AC442" s="262">
        <v>7</v>
      </c>
      <c r="AZ442" s="262">
        <v>2</v>
      </c>
      <c r="BA442" s="262">
        <f>IF(AZ442=1,G442,0)</f>
        <v>0</v>
      </c>
      <c r="BB442" s="262">
        <f>IF(AZ442=2,G442,0)</f>
        <v>0</v>
      </c>
      <c r="BC442" s="262">
        <f>IF(AZ442=3,G442,0)</f>
        <v>0</v>
      </c>
      <c r="BD442" s="262">
        <f>IF(AZ442=4,G442,0)</f>
        <v>0</v>
      </c>
      <c r="BE442" s="262">
        <f>IF(AZ442=5,G442,0)</f>
        <v>0</v>
      </c>
      <c r="CA442" s="293">
        <v>1</v>
      </c>
      <c r="CB442" s="293">
        <v>7</v>
      </c>
    </row>
    <row r="443" spans="1:80" ht="22.5" x14ac:dyDescent="0.2">
      <c r="A443" s="294">
        <v>165</v>
      </c>
      <c r="B443" s="295" t="s">
        <v>883</v>
      </c>
      <c r="C443" s="296" t="s">
        <v>1581</v>
      </c>
      <c r="D443" s="297" t="s">
        <v>272</v>
      </c>
      <c r="E443" s="298">
        <v>6.4</v>
      </c>
      <c r="F443" s="298">
        <v>0</v>
      </c>
      <c r="G443" s="299">
        <f>E443*F443</f>
        <v>0</v>
      </c>
      <c r="H443" s="300">
        <v>3.1700000000000001E-3</v>
      </c>
      <c r="I443" s="301">
        <f>E443*H443</f>
        <v>2.0288E-2</v>
      </c>
      <c r="J443" s="300">
        <v>0</v>
      </c>
      <c r="K443" s="301">
        <f>E443*J443</f>
        <v>0</v>
      </c>
      <c r="O443" s="293">
        <v>2</v>
      </c>
      <c r="AA443" s="262">
        <v>1</v>
      </c>
      <c r="AB443" s="262">
        <v>7</v>
      </c>
      <c r="AC443" s="262">
        <v>7</v>
      </c>
      <c r="AZ443" s="262">
        <v>2</v>
      </c>
      <c r="BA443" s="262">
        <f>IF(AZ443=1,G443,0)</f>
        <v>0</v>
      </c>
      <c r="BB443" s="262">
        <f>IF(AZ443=2,G443,0)</f>
        <v>0</v>
      </c>
      <c r="BC443" s="262">
        <f>IF(AZ443=3,G443,0)</f>
        <v>0</v>
      </c>
      <c r="BD443" s="262">
        <f>IF(AZ443=4,G443,0)</f>
        <v>0</v>
      </c>
      <c r="BE443" s="262">
        <f>IF(AZ443=5,G443,0)</f>
        <v>0</v>
      </c>
      <c r="CA443" s="293">
        <v>1</v>
      </c>
      <c r="CB443" s="293">
        <v>7</v>
      </c>
    </row>
    <row r="444" spans="1:80" x14ac:dyDescent="0.2">
      <c r="A444" s="302"/>
      <c r="B444" s="309"/>
      <c r="C444" s="310" t="s">
        <v>1582</v>
      </c>
      <c r="D444" s="311"/>
      <c r="E444" s="312">
        <v>6.4</v>
      </c>
      <c r="F444" s="313"/>
      <c r="G444" s="314"/>
      <c r="H444" s="315"/>
      <c r="I444" s="307"/>
      <c r="J444" s="316"/>
      <c r="K444" s="307"/>
      <c r="M444" s="308" t="s">
        <v>1582</v>
      </c>
      <c r="O444" s="293"/>
    </row>
    <row r="445" spans="1:80" x14ac:dyDescent="0.2">
      <c r="A445" s="294">
        <v>166</v>
      </c>
      <c r="B445" s="295" t="s">
        <v>888</v>
      </c>
      <c r="C445" s="296" t="s">
        <v>1583</v>
      </c>
      <c r="D445" s="297" t="s">
        <v>272</v>
      </c>
      <c r="E445" s="298">
        <v>17.100000000000001</v>
      </c>
      <c r="F445" s="298">
        <v>0</v>
      </c>
      <c r="G445" s="299">
        <f>E445*F445</f>
        <v>0</v>
      </c>
      <c r="H445" s="300">
        <v>2.3E-3</v>
      </c>
      <c r="I445" s="301">
        <f>E445*H445</f>
        <v>3.9330000000000004E-2</v>
      </c>
      <c r="J445" s="300"/>
      <c r="K445" s="301">
        <f>E445*J445</f>
        <v>0</v>
      </c>
      <c r="O445" s="293">
        <v>2</v>
      </c>
      <c r="AA445" s="262">
        <v>12</v>
      </c>
      <c r="AB445" s="262">
        <v>0</v>
      </c>
      <c r="AC445" s="262">
        <v>25</v>
      </c>
      <c r="AZ445" s="262">
        <v>2</v>
      </c>
      <c r="BA445" s="262">
        <f>IF(AZ445=1,G445,0)</f>
        <v>0</v>
      </c>
      <c r="BB445" s="262">
        <f>IF(AZ445=2,G445,0)</f>
        <v>0</v>
      </c>
      <c r="BC445" s="262">
        <f>IF(AZ445=3,G445,0)</f>
        <v>0</v>
      </c>
      <c r="BD445" s="262">
        <f>IF(AZ445=4,G445,0)</f>
        <v>0</v>
      </c>
      <c r="BE445" s="262">
        <f>IF(AZ445=5,G445,0)</f>
        <v>0</v>
      </c>
      <c r="CA445" s="293">
        <v>12</v>
      </c>
      <c r="CB445" s="293">
        <v>0</v>
      </c>
    </row>
    <row r="446" spans="1:80" x14ac:dyDescent="0.2">
      <c r="A446" s="294">
        <v>167</v>
      </c>
      <c r="B446" s="295" t="s">
        <v>890</v>
      </c>
      <c r="C446" s="296" t="s">
        <v>891</v>
      </c>
      <c r="D446" s="297" t="s">
        <v>200</v>
      </c>
      <c r="E446" s="298">
        <v>0.278752</v>
      </c>
      <c r="F446" s="298">
        <v>0</v>
      </c>
      <c r="G446" s="299">
        <f>E446*F446</f>
        <v>0</v>
      </c>
      <c r="H446" s="300">
        <v>0</v>
      </c>
      <c r="I446" s="301">
        <f>E446*H446</f>
        <v>0</v>
      </c>
      <c r="J446" s="300"/>
      <c r="K446" s="301">
        <f>E446*J446</f>
        <v>0</v>
      </c>
      <c r="O446" s="293">
        <v>2</v>
      </c>
      <c r="AA446" s="262">
        <v>7</v>
      </c>
      <c r="AB446" s="262">
        <v>1001</v>
      </c>
      <c r="AC446" s="262">
        <v>5</v>
      </c>
      <c r="AZ446" s="262">
        <v>2</v>
      </c>
      <c r="BA446" s="262">
        <f>IF(AZ446=1,G446,0)</f>
        <v>0</v>
      </c>
      <c r="BB446" s="262">
        <f>IF(AZ446=2,G446,0)</f>
        <v>0</v>
      </c>
      <c r="BC446" s="262">
        <f>IF(AZ446=3,G446,0)</f>
        <v>0</v>
      </c>
      <c r="BD446" s="262">
        <f>IF(AZ446=4,G446,0)</f>
        <v>0</v>
      </c>
      <c r="BE446" s="262">
        <f>IF(AZ446=5,G446,0)</f>
        <v>0</v>
      </c>
      <c r="CA446" s="293">
        <v>7</v>
      </c>
      <c r="CB446" s="293">
        <v>1001</v>
      </c>
    </row>
    <row r="447" spans="1:80" x14ac:dyDescent="0.2">
      <c r="A447" s="317"/>
      <c r="B447" s="318" t="s">
        <v>101</v>
      </c>
      <c r="C447" s="319" t="s">
        <v>863</v>
      </c>
      <c r="D447" s="320"/>
      <c r="E447" s="321"/>
      <c r="F447" s="322"/>
      <c r="G447" s="323">
        <f>SUM(G435:G446)</f>
        <v>0</v>
      </c>
      <c r="H447" s="324"/>
      <c r="I447" s="325">
        <f>SUM(I435:I446)</f>
        <v>0.278752</v>
      </c>
      <c r="J447" s="324"/>
      <c r="K447" s="325">
        <f>SUM(K435:K446)</f>
        <v>0</v>
      </c>
      <c r="O447" s="293">
        <v>4</v>
      </c>
      <c r="BA447" s="326">
        <f>SUM(BA435:BA446)</f>
        <v>0</v>
      </c>
      <c r="BB447" s="326">
        <f>SUM(BB435:BB446)</f>
        <v>0</v>
      </c>
      <c r="BC447" s="326">
        <f>SUM(BC435:BC446)</f>
        <v>0</v>
      </c>
      <c r="BD447" s="326">
        <f>SUM(BD435:BD446)</f>
        <v>0</v>
      </c>
      <c r="BE447" s="326">
        <f>SUM(BE435:BE446)</f>
        <v>0</v>
      </c>
    </row>
    <row r="448" spans="1:80" x14ac:dyDescent="0.2">
      <c r="A448" s="283" t="s">
        <v>97</v>
      </c>
      <c r="B448" s="284" t="s">
        <v>892</v>
      </c>
      <c r="C448" s="285" t="s">
        <v>893</v>
      </c>
      <c r="D448" s="286"/>
      <c r="E448" s="287"/>
      <c r="F448" s="287"/>
      <c r="G448" s="288"/>
      <c r="H448" s="289"/>
      <c r="I448" s="290"/>
      <c r="J448" s="291"/>
      <c r="K448" s="292"/>
      <c r="O448" s="293">
        <v>1</v>
      </c>
    </row>
    <row r="449" spans="1:80" x14ac:dyDescent="0.2">
      <c r="A449" s="294">
        <v>168</v>
      </c>
      <c r="B449" s="295" t="s">
        <v>1244</v>
      </c>
      <c r="C449" s="296" t="s">
        <v>1245</v>
      </c>
      <c r="D449" s="297" t="s">
        <v>165</v>
      </c>
      <c r="E449" s="298">
        <v>129.99019999999999</v>
      </c>
      <c r="F449" s="298">
        <v>0</v>
      </c>
      <c r="G449" s="299">
        <f>E449*F449</f>
        <v>0</v>
      </c>
      <c r="H449" s="300">
        <v>4.3740000000000001E-2</v>
      </c>
      <c r="I449" s="301">
        <f>E449*H449</f>
        <v>5.6857713479999994</v>
      </c>
      <c r="J449" s="300">
        <v>0</v>
      </c>
      <c r="K449" s="301">
        <f>E449*J449</f>
        <v>0</v>
      </c>
      <c r="O449" s="293">
        <v>2</v>
      </c>
      <c r="AA449" s="262">
        <v>1</v>
      </c>
      <c r="AB449" s="262">
        <v>7</v>
      </c>
      <c r="AC449" s="262">
        <v>7</v>
      </c>
      <c r="AZ449" s="262">
        <v>2</v>
      </c>
      <c r="BA449" s="262">
        <f>IF(AZ449=1,G449,0)</f>
        <v>0</v>
      </c>
      <c r="BB449" s="262">
        <f>IF(AZ449=2,G449,0)</f>
        <v>0</v>
      </c>
      <c r="BC449" s="262">
        <f>IF(AZ449=3,G449,0)</f>
        <v>0</v>
      </c>
      <c r="BD449" s="262">
        <f>IF(AZ449=4,G449,0)</f>
        <v>0</v>
      </c>
      <c r="BE449" s="262">
        <f>IF(AZ449=5,G449,0)</f>
        <v>0</v>
      </c>
      <c r="CA449" s="293">
        <v>1</v>
      </c>
      <c r="CB449" s="293">
        <v>7</v>
      </c>
    </row>
    <row r="450" spans="1:80" x14ac:dyDescent="0.2">
      <c r="A450" s="302"/>
      <c r="B450" s="309"/>
      <c r="C450" s="310" t="s">
        <v>1544</v>
      </c>
      <c r="D450" s="311"/>
      <c r="E450" s="312">
        <v>61.050199999999997</v>
      </c>
      <c r="F450" s="313"/>
      <c r="G450" s="314"/>
      <c r="H450" s="315"/>
      <c r="I450" s="307"/>
      <c r="J450" s="316"/>
      <c r="K450" s="307"/>
      <c r="M450" s="308" t="s">
        <v>1544</v>
      </c>
      <c r="O450" s="293"/>
    </row>
    <row r="451" spans="1:80" x14ac:dyDescent="0.2">
      <c r="A451" s="302"/>
      <c r="B451" s="309"/>
      <c r="C451" s="310" t="s">
        <v>1545</v>
      </c>
      <c r="D451" s="311"/>
      <c r="E451" s="312">
        <v>68.94</v>
      </c>
      <c r="F451" s="313"/>
      <c r="G451" s="314"/>
      <c r="H451" s="315"/>
      <c r="I451" s="307"/>
      <c r="J451" s="316"/>
      <c r="K451" s="307"/>
      <c r="M451" s="308" t="s">
        <v>1545</v>
      </c>
      <c r="O451" s="293"/>
    </row>
    <row r="452" spans="1:80" x14ac:dyDescent="0.2">
      <c r="A452" s="294">
        <v>169</v>
      </c>
      <c r="B452" s="295" t="s">
        <v>895</v>
      </c>
      <c r="C452" s="296" t="s">
        <v>896</v>
      </c>
      <c r="D452" s="297" t="s">
        <v>272</v>
      </c>
      <c r="E452" s="298">
        <v>30.64</v>
      </c>
      <c r="F452" s="298">
        <v>0</v>
      </c>
      <c r="G452" s="299">
        <f>E452*F452</f>
        <v>0</v>
      </c>
      <c r="H452" s="300">
        <v>3.2000000000000003E-4</v>
      </c>
      <c r="I452" s="301">
        <f>E452*H452</f>
        <v>9.8048000000000007E-3</v>
      </c>
      <c r="J452" s="300">
        <v>0</v>
      </c>
      <c r="K452" s="301">
        <f>E452*J452</f>
        <v>0</v>
      </c>
      <c r="O452" s="293">
        <v>2</v>
      </c>
      <c r="AA452" s="262">
        <v>1</v>
      </c>
      <c r="AB452" s="262">
        <v>7</v>
      </c>
      <c r="AC452" s="262">
        <v>7</v>
      </c>
      <c r="AZ452" s="262">
        <v>2</v>
      </c>
      <c r="BA452" s="262">
        <f>IF(AZ452=1,G452,0)</f>
        <v>0</v>
      </c>
      <c r="BB452" s="262">
        <f>IF(AZ452=2,G452,0)</f>
        <v>0</v>
      </c>
      <c r="BC452" s="262">
        <f>IF(AZ452=3,G452,0)</f>
        <v>0</v>
      </c>
      <c r="BD452" s="262">
        <f>IF(AZ452=4,G452,0)</f>
        <v>0</v>
      </c>
      <c r="BE452" s="262">
        <f>IF(AZ452=5,G452,0)</f>
        <v>0</v>
      </c>
      <c r="CA452" s="293">
        <v>1</v>
      </c>
      <c r="CB452" s="293">
        <v>7</v>
      </c>
    </row>
    <row r="453" spans="1:80" x14ac:dyDescent="0.2">
      <c r="A453" s="302"/>
      <c r="B453" s="309"/>
      <c r="C453" s="310" t="s">
        <v>897</v>
      </c>
      <c r="D453" s="311"/>
      <c r="E453" s="312">
        <v>15.32</v>
      </c>
      <c r="F453" s="313"/>
      <c r="G453" s="314"/>
      <c r="H453" s="315"/>
      <c r="I453" s="307"/>
      <c r="J453" s="316"/>
      <c r="K453" s="307"/>
      <c r="M453" s="308" t="s">
        <v>897</v>
      </c>
      <c r="O453" s="293"/>
    </row>
    <row r="454" spans="1:80" x14ac:dyDescent="0.2">
      <c r="A454" s="302"/>
      <c r="B454" s="309"/>
      <c r="C454" s="310" t="s">
        <v>897</v>
      </c>
      <c r="D454" s="311"/>
      <c r="E454" s="312">
        <v>15.32</v>
      </c>
      <c r="F454" s="313"/>
      <c r="G454" s="314"/>
      <c r="H454" s="315"/>
      <c r="I454" s="307"/>
      <c r="J454" s="316"/>
      <c r="K454" s="307"/>
      <c r="M454" s="308" t="s">
        <v>897</v>
      </c>
      <c r="O454" s="293"/>
    </row>
    <row r="455" spans="1:80" x14ac:dyDescent="0.2">
      <c r="A455" s="294">
        <v>170</v>
      </c>
      <c r="B455" s="295" t="s">
        <v>901</v>
      </c>
      <c r="C455" s="296" t="s">
        <v>902</v>
      </c>
      <c r="D455" s="297" t="s">
        <v>197</v>
      </c>
      <c r="E455" s="298">
        <v>103.9922</v>
      </c>
      <c r="F455" s="298">
        <v>0</v>
      </c>
      <c r="G455" s="299">
        <f>E455*F455</f>
        <v>0</v>
      </c>
      <c r="H455" s="300">
        <v>2.8999999999999998E-3</v>
      </c>
      <c r="I455" s="301">
        <f>E455*H455</f>
        <v>0.30157737999999995</v>
      </c>
      <c r="J455" s="300">
        <v>0</v>
      </c>
      <c r="K455" s="301">
        <f>E455*J455</f>
        <v>0</v>
      </c>
      <c r="O455" s="293">
        <v>2</v>
      </c>
      <c r="AA455" s="262">
        <v>1</v>
      </c>
      <c r="AB455" s="262">
        <v>0</v>
      </c>
      <c r="AC455" s="262">
        <v>0</v>
      </c>
      <c r="AZ455" s="262">
        <v>2</v>
      </c>
      <c r="BA455" s="262">
        <f>IF(AZ455=1,G455,0)</f>
        <v>0</v>
      </c>
      <c r="BB455" s="262">
        <f>IF(AZ455=2,G455,0)</f>
        <v>0</v>
      </c>
      <c r="BC455" s="262">
        <f>IF(AZ455=3,G455,0)</f>
        <v>0</v>
      </c>
      <c r="BD455" s="262">
        <f>IF(AZ455=4,G455,0)</f>
        <v>0</v>
      </c>
      <c r="BE455" s="262">
        <f>IF(AZ455=5,G455,0)</f>
        <v>0</v>
      </c>
      <c r="CA455" s="293">
        <v>1</v>
      </c>
      <c r="CB455" s="293">
        <v>0</v>
      </c>
    </row>
    <row r="456" spans="1:80" x14ac:dyDescent="0.2">
      <c r="A456" s="302"/>
      <c r="B456" s="309"/>
      <c r="C456" s="310" t="s">
        <v>1584</v>
      </c>
      <c r="D456" s="311"/>
      <c r="E456" s="312">
        <v>103.9922</v>
      </c>
      <c r="F456" s="313"/>
      <c r="G456" s="314"/>
      <c r="H456" s="315"/>
      <c r="I456" s="307"/>
      <c r="J456" s="316"/>
      <c r="K456" s="307"/>
      <c r="M456" s="308" t="s">
        <v>1584</v>
      </c>
      <c r="O456" s="293"/>
    </row>
    <row r="457" spans="1:80" x14ac:dyDescent="0.2">
      <c r="A457" s="294">
        <v>171</v>
      </c>
      <c r="B457" s="295" t="s">
        <v>904</v>
      </c>
      <c r="C457" s="296" t="s">
        <v>905</v>
      </c>
      <c r="D457" s="297" t="s">
        <v>165</v>
      </c>
      <c r="E457" s="298">
        <v>129.99019999999999</v>
      </c>
      <c r="F457" s="298">
        <v>0</v>
      </c>
      <c r="G457" s="299">
        <f>E457*F457</f>
        <v>0</v>
      </c>
      <c r="H457" s="300">
        <v>2.3000000000000001E-4</v>
      </c>
      <c r="I457" s="301">
        <f>E457*H457</f>
        <v>2.9897745999999999E-2</v>
      </c>
      <c r="J457" s="300">
        <v>0</v>
      </c>
      <c r="K457" s="301">
        <f>E457*J457</f>
        <v>0</v>
      </c>
      <c r="O457" s="293">
        <v>2</v>
      </c>
      <c r="AA457" s="262">
        <v>1</v>
      </c>
      <c r="AB457" s="262">
        <v>0</v>
      </c>
      <c r="AC457" s="262">
        <v>0</v>
      </c>
      <c r="AZ457" s="262">
        <v>2</v>
      </c>
      <c r="BA457" s="262">
        <f>IF(AZ457=1,G457,0)</f>
        <v>0</v>
      </c>
      <c r="BB457" s="262">
        <f>IF(AZ457=2,G457,0)</f>
        <v>0</v>
      </c>
      <c r="BC457" s="262">
        <f>IF(AZ457=3,G457,0)</f>
        <v>0</v>
      </c>
      <c r="BD457" s="262">
        <f>IF(AZ457=4,G457,0)</f>
        <v>0</v>
      </c>
      <c r="BE457" s="262">
        <f>IF(AZ457=5,G457,0)</f>
        <v>0</v>
      </c>
      <c r="CA457" s="293">
        <v>1</v>
      </c>
      <c r="CB457" s="293">
        <v>0</v>
      </c>
    </row>
    <row r="458" spans="1:80" x14ac:dyDescent="0.2">
      <c r="A458" s="302"/>
      <c r="B458" s="309"/>
      <c r="C458" s="310" t="s">
        <v>1544</v>
      </c>
      <c r="D458" s="311"/>
      <c r="E458" s="312">
        <v>61.050199999999997</v>
      </c>
      <c r="F458" s="313"/>
      <c r="G458" s="314"/>
      <c r="H458" s="315"/>
      <c r="I458" s="307"/>
      <c r="J458" s="316"/>
      <c r="K458" s="307"/>
      <c r="M458" s="308" t="s">
        <v>1544</v>
      </c>
      <c r="O458" s="293"/>
    </row>
    <row r="459" spans="1:80" x14ac:dyDescent="0.2">
      <c r="A459" s="302"/>
      <c r="B459" s="309"/>
      <c r="C459" s="310" t="s">
        <v>1545</v>
      </c>
      <c r="D459" s="311"/>
      <c r="E459" s="312">
        <v>68.94</v>
      </c>
      <c r="F459" s="313"/>
      <c r="G459" s="314"/>
      <c r="H459" s="315"/>
      <c r="I459" s="307"/>
      <c r="J459" s="316"/>
      <c r="K459" s="307"/>
      <c r="M459" s="308" t="s">
        <v>1545</v>
      </c>
      <c r="O459" s="293"/>
    </row>
    <row r="460" spans="1:80" x14ac:dyDescent="0.2">
      <c r="A460" s="294">
        <v>172</v>
      </c>
      <c r="B460" s="295" t="s">
        <v>906</v>
      </c>
      <c r="C460" s="296" t="s">
        <v>907</v>
      </c>
      <c r="D460" s="297" t="s">
        <v>197</v>
      </c>
      <c r="E460" s="298">
        <v>26</v>
      </c>
      <c r="F460" s="298">
        <v>0</v>
      </c>
      <c r="G460" s="299">
        <f>E460*F460</f>
        <v>0</v>
      </c>
      <c r="H460" s="300">
        <v>3.8999999999999998E-3</v>
      </c>
      <c r="I460" s="301">
        <f>E460*H460</f>
        <v>0.10139999999999999</v>
      </c>
      <c r="J460" s="300"/>
      <c r="K460" s="301">
        <f>E460*J460</f>
        <v>0</v>
      </c>
      <c r="O460" s="293">
        <v>2</v>
      </c>
      <c r="AA460" s="262">
        <v>3</v>
      </c>
      <c r="AB460" s="262">
        <v>7</v>
      </c>
      <c r="AC460" s="262">
        <v>596609340</v>
      </c>
      <c r="AZ460" s="262">
        <v>2</v>
      </c>
      <c r="BA460" s="262">
        <f>IF(AZ460=1,G460,0)</f>
        <v>0</v>
      </c>
      <c r="BB460" s="262">
        <f>IF(AZ460=2,G460,0)</f>
        <v>0</v>
      </c>
      <c r="BC460" s="262">
        <f>IF(AZ460=3,G460,0)</f>
        <v>0</v>
      </c>
      <c r="BD460" s="262">
        <f>IF(AZ460=4,G460,0)</f>
        <v>0</v>
      </c>
      <c r="BE460" s="262">
        <f>IF(AZ460=5,G460,0)</f>
        <v>0</v>
      </c>
      <c r="CA460" s="293">
        <v>3</v>
      </c>
      <c r="CB460" s="293">
        <v>7</v>
      </c>
    </row>
    <row r="461" spans="1:80" x14ac:dyDescent="0.2">
      <c r="A461" s="294">
        <v>173</v>
      </c>
      <c r="B461" s="295" t="s">
        <v>908</v>
      </c>
      <c r="C461" s="296" t="s">
        <v>909</v>
      </c>
      <c r="D461" s="297" t="s">
        <v>200</v>
      </c>
      <c r="E461" s="298">
        <v>6.1284512739999997</v>
      </c>
      <c r="F461" s="298">
        <v>0</v>
      </c>
      <c r="G461" s="299">
        <f>E461*F461</f>
        <v>0</v>
      </c>
      <c r="H461" s="300">
        <v>0</v>
      </c>
      <c r="I461" s="301">
        <f>E461*H461</f>
        <v>0</v>
      </c>
      <c r="J461" s="300"/>
      <c r="K461" s="301">
        <f>E461*J461</f>
        <v>0</v>
      </c>
      <c r="O461" s="293">
        <v>2</v>
      </c>
      <c r="AA461" s="262">
        <v>7</v>
      </c>
      <c r="AB461" s="262">
        <v>1001</v>
      </c>
      <c r="AC461" s="262">
        <v>5</v>
      </c>
      <c r="AZ461" s="262">
        <v>2</v>
      </c>
      <c r="BA461" s="262">
        <f>IF(AZ461=1,G461,0)</f>
        <v>0</v>
      </c>
      <c r="BB461" s="262">
        <f>IF(AZ461=2,G461,0)</f>
        <v>0</v>
      </c>
      <c r="BC461" s="262">
        <f>IF(AZ461=3,G461,0)</f>
        <v>0</v>
      </c>
      <c r="BD461" s="262">
        <f>IF(AZ461=4,G461,0)</f>
        <v>0</v>
      </c>
      <c r="BE461" s="262">
        <f>IF(AZ461=5,G461,0)</f>
        <v>0</v>
      </c>
      <c r="CA461" s="293">
        <v>7</v>
      </c>
      <c r="CB461" s="293">
        <v>1001</v>
      </c>
    </row>
    <row r="462" spans="1:80" x14ac:dyDescent="0.2">
      <c r="A462" s="317"/>
      <c r="B462" s="318" t="s">
        <v>101</v>
      </c>
      <c r="C462" s="319" t="s">
        <v>894</v>
      </c>
      <c r="D462" s="320"/>
      <c r="E462" s="321"/>
      <c r="F462" s="322"/>
      <c r="G462" s="323">
        <f>SUM(G448:G461)</f>
        <v>0</v>
      </c>
      <c r="H462" s="324"/>
      <c r="I462" s="325">
        <f>SUM(I448:I461)</f>
        <v>6.1284512739999997</v>
      </c>
      <c r="J462" s="324"/>
      <c r="K462" s="325">
        <f>SUM(K448:K461)</f>
        <v>0</v>
      </c>
      <c r="O462" s="293">
        <v>4</v>
      </c>
      <c r="BA462" s="326">
        <f>SUM(BA448:BA461)</f>
        <v>0</v>
      </c>
      <c r="BB462" s="326">
        <f>SUM(BB448:BB461)</f>
        <v>0</v>
      </c>
      <c r="BC462" s="326">
        <f>SUM(BC448:BC461)</f>
        <v>0</v>
      </c>
      <c r="BD462" s="326">
        <f>SUM(BD448:BD461)</f>
        <v>0</v>
      </c>
      <c r="BE462" s="326">
        <f>SUM(BE448:BE461)</f>
        <v>0</v>
      </c>
    </row>
    <row r="463" spans="1:80" x14ac:dyDescent="0.2">
      <c r="A463" s="283" t="s">
        <v>97</v>
      </c>
      <c r="B463" s="284" t="s">
        <v>910</v>
      </c>
      <c r="C463" s="285" t="s">
        <v>911</v>
      </c>
      <c r="D463" s="286"/>
      <c r="E463" s="287"/>
      <c r="F463" s="287"/>
      <c r="G463" s="288"/>
      <c r="H463" s="289"/>
      <c r="I463" s="290"/>
      <c r="J463" s="291"/>
      <c r="K463" s="292"/>
      <c r="O463" s="293">
        <v>1</v>
      </c>
    </row>
    <row r="464" spans="1:80" x14ac:dyDescent="0.2">
      <c r="A464" s="294">
        <v>174</v>
      </c>
      <c r="B464" s="295" t="s">
        <v>1250</v>
      </c>
      <c r="C464" s="296" t="s">
        <v>1251</v>
      </c>
      <c r="D464" s="297" t="s">
        <v>165</v>
      </c>
      <c r="E464" s="298">
        <v>11.34</v>
      </c>
      <c r="F464" s="298">
        <v>0</v>
      </c>
      <c r="G464" s="299">
        <f>E464*F464</f>
        <v>0</v>
      </c>
      <c r="H464" s="300">
        <v>2.5000000000000001E-4</v>
      </c>
      <c r="I464" s="301">
        <f>E464*H464</f>
        <v>2.8349999999999998E-3</v>
      </c>
      <c r="J464" s="300">
        <v>0</v>
      </c>
      <c r="K464" s="301">
        <f>E464*J464</f>
        <v>0</v>
      </c>
      <c r="O464" s="293">
        <v>2</v>
      </c>
      <c r="AA464" s="262">
        <v>1</v>
      </c>
      <c r="AB464" s="262">
        <v>7</v>
      </c>
      <c r="AC464" s="262">
        <v>7</v>
      </c>
      <c r="AZ464" s="262">
        <v>2</v>
      </c>
      <c r="BA464" s="262">
        <f>IF(AZ464=1,G464,0)</f>
        <v>0</v>
      </c>
      <c r="BB464" s="262">
        <f>IF(AZ464=2,G464,0)</f>
        <v>0</v>
      </c>
      <c r="BC464" s="262">
        <f>IF(AZ464=3,G464,0)</f>
        <v>0</v>
      </c>
      <c r="BD464" s="262">
        <f>IF(AZ464=4,G464,0)</f>
        <v>0</v>
      </c>
      <c r="BE464" s="262">
        <f>IF(AZ464=5,G464,0)</f>
        <v>0</v>
      </c>
      <c r="CA464" s="293">
        <v>1</v>
      </c>
      <c r="CB464" s="293">
        <v>7</v>
      </c>
    </row>
    <row r="465" spans="1:80" x14ac:dyDescent="0.2">
      <c r="A465" s="302"/>
      <c r="B465" s="309"/>
      <c r="C465" s="310" t="s">
        <v>1361</v>
      </c>
      <c r="D465" s="311"/>
      <c r="E465" s="312">
        <v>11.34</v>
      </c>
      <c r="F465" s="313"/>
      <c r="G465" s="314"/>
      <c r="H465" s="315"/>
      <c r="I465" s="307"/>
      <c r="J465" s="316"/>
      <c r="K465" s="307"/>
      <c r="M465" s="308" t="s">
        <v>1361</v>
      </c>
      <c r="O465" s="293"/>
    </row>
    <row r="466" spans="1:80" x14ac:dyDescent="0.2">
      <c r="A466" s="294">
        <v>175</v>
      </c>
      <c r="B466" s="295" t="s">
        <v>913</v>
      </c>
      <c r="C466" s="296" t="s">
        <v>1585</v>
      </c>
      <c r="D466" s="297" t="s">
        <v>806</v>
      </c>
      <c r="E466" s="298">
        <v>1</v>
      </c>
      <c r="F466" s="298">
        <v>0</v>
      </c>
      <c r="G466" s="299">
        <f>E466*F466</f>
        <v>0</v>
      </c>
      <c r="H466" s="300">
        <v>0</v>
      </c>
      <c r="I466" s="301">
        <f>E466*H466</f>
        <v>0</v>
      </c>
      <c r="J466" s="300"/>
      <c r="K466" s="301">
        <f>E466*J466</f>
        <v>0</v>
      </c>
      <c r="O466" s="293">
        <v>2</v>
      </c>
      <c r="AA466" s="262">
        <v>12</v>
      </c>
      <c r="AB466" s="262">
        <v>0</v>
      </c>
      <c r="AC466" s="262">
        <v>16</v>
      </c>
      <c r="AZ466" s="262">
        <v>2</v>
      </c>
      <c r="BA466" s="262">
        <f>IF(AZ466=1,G466,0)</f>
        <v>0</v>
      </c>
      <c r="BB466" s="262">
        <f>IF(AZ466=2,G466,0)</f>
        <v>0</v>
      </c>
      <c r="BC466" s="262">
        <f>IF(AZ466=3,G466,0)</f>
        <v>0</v>
      </c>
      <c r="BD466" s="262">
        <f>IF(AZ466=4,G466,0)</f>
        <v>0</v>
      </c>
      <c r="BE466" s="262">
        <f>IF(AZ466=5,G466,0)</f>
        <v>0</v>
      </c>
      <c r="CA466" s="293">
        <v>12</v>
      </c>
      <c r="CB466" s="293">
        <v>0</v>
      </c>
    </row>
    <row r="467" spans="1:80" x14ac:dyDescent="0.2">
      <c r="A467" s="302"/>
      <c r="B467" s="303"/>
      <c r="C467" s="304" t="s">
        <v>1586</v>
      </c>
      <c r="D467" s="305"/>
      <c r="E467" s="305"/>
      <c r="F467" s="305"/>
      <c r="G467" s="306"/>
      <c r="I467" s="307"/>
      <c r="K467" s="307"/>
      <c r="L467" s="308" t="s">
        <v>1586</v>
      </c>
      <c r="O467" s="293">
        <v>3</v>
      </c>
    </row>
    <row r="468" spans="1:80" ht="22.5" x14ac:dyDescent="0.2">
      <c r="A468" s="294">
        <v>176</v>
      </c>
      <c r="B468" s="295" t="s">
        <v>1587</v>
      </c>
      <c r="C468" s="296" t="s">
        <v>1588</v>
      </c>
      <c r="D468" s="297" t="s">
        <v>806</v>
      </c>
      <c r="E468" s="298">
        <v>1</v>
      </c>
      <c r="F468" s="298">
        <v>0</v>
      </c>
      <c r="G468" s="299">
        <f>E468*F468</f>
        <v>0</v>
      </c>
      <c r="H468" s="300">
        <v>0</v>
      </c>
      <c r="I468" s="301">
        <f>E468*H468</f>
        <v>0</v>
      </c>
      <c r="J468" s="300"/>
      <c r="K468" s="301">
        <f>E468*J468</f>
        <v>0</v>
      </c>
      <c r="O468" s="293">
        <v>2</v>
      </c>
      <c r="AA468" s="262">
        <v>12</v>
      </c>
      <c r="AB468" s="262">
        <v>0</v>
      </c>
      <c r="AC468" s="262">
        <v>17</v>
      </c>
      <c r="AZ468" s="262">
        <v>2</v>
      </c>
      <c r="BA468" s="262">
        <f>IF(AZ468=1,G468,0)</f>
        <v>0</v>
      </c>
      <c r="BB468" s="262">
        <f>IF(AZ468=2,G468,0)</f>
        <v>0</v>
      </c>
      <c r="BC468" s="262">
        <f>IF(AZ468=3,G468,0)</f>
        <v>0</v>
      </c>
      <c r="BD468" s="262">
        <f>IF(AZ468=4,G468,0)</f>
        <v>0</v>
      </c>
      <c r="BE468" s="262">
        <f>IF(AZ468=5,G468,0)</f>
        <v>0</v>
      </c>
      <c r="CA468" s="293">
        <v>12</v>
      </c>
      <c r="CB468" s="293">
        <v>0</v>
      </c>
    </row>
    <row r="469" spans="1:80" x14ac:dyDescent="0.2">
      <c r="A469" s="302"/>
      <c r="B469" s="303"/>
      <c r="C469" s="304" t="s">
        <v>1586</v>
      </c>
      <c r="D469" s="305"/>
      <c r="E469" s="305"/>
      <c r="F469" s="305"/>
      <c r="G469" s="306"/>
      <c r="I469" s="307"/>
      <c r="K469" s="307"/>
      <c r="L469" s="308" t="s">
        <v>1586</v>
      </c>
      <c r="O469" s="293">
        <v>3</v>
      </c>
    </row>
    <row r="470" spans="1:80" ht="22.5" x14ac:dyDescent="0.2">
      <c r="A470" s="294">
        <v>177</v>
      </c>
      <c r="B470" s="295" t="s">
        <v>1589</v>
      </c>
      <c r="C470" s="296" t="s">
        <v>1590</v>
      </c>
      <c r="D470" s="297" t="s">
        <v>806</v>
      </c>
      <c r="E470" s="298">
        <v>1</v>
      </c>
      <c r="F470" s="298">
        <v>0</v>
      </c>
      <c r="G470" s="299">
        <f>E470*F470</f>
        <v>0</v>
      </c>
      <c r="H470" s="300">
        <v>0</v>
      </c>
      <c r="I470" s="301">
        <f>E470*H470</f>
        <v>0</v>
      </c>
      <c r="J470" s="300"/>
      <c r="K470" s="301">
        <f>E470*J470</f>
        <v>0</v>
      </c>
      <c r="O470" s="293">
        <v>2</v>
      </c>
      <c r="AA470" s="262">
        <v>12</v>
      </c>
      <c r="AB470" s="262">
        <v>0</v>
      </c>
      <c r="AC470" s="262">
        <v>18</v>
      </c>
      <c r="AZ470" s="262">
        <v>2</v>
      </c>
      <c r="BA470" s="262">
        <f>IF(AZ470=1,G470,0)</f>
        <v>0</v>
      </c>
      <c r="BB470" s="262">
        <f>IF(AZ470=2,G470,0)</f>
        <v>0</v>
      </c>
      <c r="BC470" s="262">
        <f>IF(AZ470=3,G470,0)</f>
        <v>0</v>
      </c>
      <c r="BD470" s="262">
        <f>IF(AZ470=4,G470,0)</f>
        <v>0</v>
      </c>
      <c r="BE470" s="262">
        <f>IF(AZ470=5,G470,0)</f>
        <v>0</v>
      </c>
      <c r="CA470" s="293">
        <v>12</v>
      </c>
      <c r="CB470" s="293">
        <v>0</v>
      </c>
    </row>
    <row r="471" spans="1:80" x14ac:dyDescent="0.2">
      <c r="A471" s="302"/>
      <c r="B471" s="303"/>
      <c r="C471" s="304" t="s">
        <v>1586</v>
      </c>
      <c r="D471" s="305"/>
      <c r="E471" s="305"/>
      <c r="F471" s="305"/>
      <c r="G471" s="306"/>
      <c r="I471" s="307"/>
      <c r="K471" s="307"/>
      <c r="L471" s="308" t="s">
        <v>1586</v>
      </c>
      <c r="O471" s="293">
        <v>3</v>
      </c>
    </row>
    <row r="472" spans="1:80" ht="22.5" x14ac:dyDescent="0.2">
      <c r="A472" s="294">
        <v>178</v>
      </c>
      <c r="B472" s="295" t="s">
        <v>1591</v>
      </c>
      <c r="C472" s="296" t="s">
        <v>1592</v>
      </c>
      <c r="D472" s="297" t="s">
        <v>806</v>
      </c>
      <c r="E472" s="298">
        <v>1</v>
      </c>
      <c r="F472" s="298">
        <v>0</v>
      </c>
      <c r="G472" s="299">
        <f>E472*F472</f>
        <v>0</v>
      </c>
      <c r="H472" s="300">
        <v>0</v>
      </c>
      <c r="I472" s="301">
        <f>E472*H472</f>
        <v>0</v>
      </c>
      <c r="J472" s="300"/>
      <c r="K472" s="301">
        <f>E472*J472</f>
        <v>0</v>
      </c>
      <c r="O472" s="293">
        <v>2</v>
      </c>
      <c r="AA472" s="262">
        <v>12</v>
      </c>
      <c r="AB472" s="262">
        <v>0</v>
      </c>
      <c r="AC472" s="262">
        <v>19</v>
      </c>
      <c r="AZ472" s="262">
        <v>2</v>
      </c>
      <c r="BA472" s="262">
        <f>IF(AZ472=1,G472,0)</f>
        <v>0</v>
      </c>
      <c r="BB472" s="262">
        <f>IF(AZ472=2,G472,0)</f>
        <v>0</v>
      </c>
      <c r="BC472" s="262">
        <f>IF(AZ472=3,G472,0)</f>
        <v>0</v>
      </c>
      <c r="BD472" s="262">
        <f>IF(AZ472=4,G472,0)</f>
        <v>0</v>
      </c>
      <c r="BE472" s="262">
        <f>IF(AZ472=5,G472,0)</f>
        <v>0</v>
      </c>
      <c r="CA472" s="293">
        <v>12</v>
      </c>
      <c r="CB472" s="293">
        <v>0</v>
      </c>
    </row>
    <row r="473" spans="1:80" x14ac:dyDescent="0.2">
      <c r="A473" s="302"/>
      <c r="B473" s="303"/>
      <c r="C473" s="304" t="s">
        <v>1586</v>
      </c>
      <c r="D473" s="305"/>
      <c r="E473" s="305"/>
      <c r="F473" s="305"/>
      <c r="G473" s="306"/>
      <c r="I473" s="307"/>
      <c r="K473" s="307"/>
      <c r="L473" s="308" t="s">
        <v>1586</v>
      </c>
      <c r="O473" s="293">
        <v>3</v>
      </c>
    </row>
    <row r="474" spans="1:80" ht="22.5" x14ac:dyDescent="0.2">
      <c r="A474" s="294">
        <v>179</v>
      </c>
      <c r="B474" s="295" t="s">
        <v>1593</v>
      </c>
      <c r="C474" s="296" t="s">
        <v>914</v>
      </c>
      <c r="D474" s="297" t="s">
        <v>165</v>
      </c>
      <c r="E474" s="298">
        <v>22.330400000000001</v>
      </c>
      <c r="F474" s="298">
        <v>0</v>
      </c>
      <c r="G474" s="299">
        <f>E474*F474</f>
        <v>0</v>
      </c>
      <c r="H474" s="300">
        <v>0</v>
      </c>
      <c r="I474" s="301">
        <f>E474*H474</f>
        <v>0</v>
      </c>
      <c r="J474" s="300"/>
      <c r="K474" s="301">
        <f>E474*J474</f>
        <v>0</v>
      </c>
      <c r="O474" s="293">
        <v>2</v>
      </c>
      <c r="AA474" s="262">
        <v>12</v>
      </c>
      <c r="AB474" s="262">
        <v>0</v>
      </c>
      <c r="AC474" s="262">
        <v>190</v>
      </c>
      <c r="AZ474" s="262">
        <v>2</v>
      </c>
      <c r="BA474" s="262">
        <f>IF(AZ474=1,G474,0)</f>
        <v>0</v>
      </c>
      <c r="BB474" s="262">
        <f>IF(AZ474=2,G474,0)</f>
        <v>0</v>
      </c>
      <c r="BC474" s="262">
        <f>IF(AZ474=3,G474,0)</f>
        <v>0</v>
      </c>
      <c r="BD474" s="262">
        <f>IF(AZ474=4,G474,0)</f>
        <v>0</v>
      </c>
      <c r="BE474" s="262">
        <f>IF(AZ474=5,G474,0)</f>
        <v>0</v>
      </c>
      <c r="CA474" s="293">
        <v>12</v>
      </c>
      <c r="CB474" s="293">
        <v>0</v>
      </c>
    </row>
    <row r="475" spans="1:80" x14ac:dyDescent="0.2">
      <c r="A475" s="302"/>
      <c r="B475" s="309"/>
      <c r="C475" s="310" t="s">
        <v>1594</v>
      </c>
      <c r="D475" s="311"/>
      <c r="E475" s="312">
        <v>8.7479999999999993</v>
      </c>
      <c r="F475" s="313"/>
      <c r="G475" s="314"/>
      <c r="H475" s="315"/>
      <c r="I475" s="307"/>
      <c r="J475" s="316"/>
      <c r="K475" s="307"/>
      <c r="M475" s="308" t="s">
        <v>1594</v>
      </c>
      <c r="O475" s="293"/>
    </row>
    <row r="476" spans="1:80" x14ac:dyDescent="0.2">
      <c r="A476" s="302"/>
      <c r="B476" s="309"/>
      <c r="C476" s="310" t="s">
        <v>1595</v>
      </c>
      <c r="D476" s="311"/>
      <c r="E476" s="312">
        <v>10.1065</v>
      </c>
      <c r="F476" s="313"/>
      <c r="G476" s="314"/>
      <c r="H476" s="315"/>
      <c r="I476" s="307"/>
      <c r="J476" s="316"/>
      <c r="K476" s="307"/>
      <c r="M476" s="308" t="s">
        <v>1595</v>
      </c>
      <c r="O476" s="293"/>
    </row>
    <row r="477" spans="1:80" x14ac:dyDescent="0.2">
      <c r="A477" s="302"/>
      <c r="B477" s="309"/>
      <c r="C477" s="310" t="s">
        <v>1596</v>
      </c>
      <c r="D477" s="311"/>
      <c r="E477" s="312">
        <v>3.4759000000000002</v>
      </c>
      <c r="F477" s="313"/>
      <c r="G477" s="314"/>
      <c r="H477" s="315"/>
      <c r="I477" s="307"/>
      <c r="J477" s="316"/>
      <c r="K477" s="307"/>
      <c r="M477" s="308" t="s">
        <v>1596</v>
      </c>
      <c r="O477" s="293"/>
    </row>
    <row r="478" spans="1:80" ht="22.5" x14ac:dyDescent="0.2">
      <c r="A478" s="294">
        <v>180</v>
      </c>
      <c r="B478" s="295" t="s">
        <v>1252</v>
      </c>
      <c r="C478" s="296" t="s">
        <v>1253</v>
      </c>
      <c r="D478" s="297" t="s">
        <v>165</v>
      </c>
      <c r="E478" s="298">
        <v>13.041</v>
      </c>
      <c r="F478" s="298">
        <v>0</v>
      </c>
      <c r="G478" s="299">
        <f>E478*F478</f>
        <v>0</v>
      </c>
      <c r="H478" s="300">
        <v>1.2999999999999999E-2</v>
      </c>
      <c r="I478" s="301">
        <f>E478*H478</f>
        <v>0.16953299999999999</v>
      </c>
      <c r="J478" s="300"/>
      <c r="K478" s="301">
        <f>E478*J478</f>
        <v>0</v>
      </c>
      <c r="O478" s="293">
        <v>2</v>
      </c>
      <c r="AA478" s="262">
        <v>3</v>
      </c>
      <c r="AB478" s="262">
        <v>7</v>
      </c>
      <c r="AC478" s="262">
        <v>611981855</v>
      </c>
      <c r="AZ478" s="262">
        <v>2</v>
      </c>
      <c r="BA478" s="262">
        <f>IF(AZ478=1,G478,0)</f>
        <v>0</v>
      </c>
      <c r="BB478" s="262">
        <f>IF(AZ478=2,G478,0)</f>
        <v>0</v>
      </c>
      <c r="BC478" s="262">
        <f>IF(AZ478=3,G478,0)</f>
        <v>0</v>
      </c>
      <c r="BD478" s="262">
        <f>IF(AZ478=4,G478,0)</f>
        <v>0</v>
      </c>
      <c r="BE478" s="262">
        <f>IF(AZ478=5,G478,0)</f>
        <v>0</v>
      </c>
      <c r="CA478" s="293">
        <v>3</v>
      </c>
      <c r="CB478" s="293">
        <v>7</v>
      </c>
    </row>
    <row r="479" spans="1:80" x14ac:dyDescent="0.2">
      <c r="A479" s="302"/>
      <c r="B479" s="309"/>
      <c r="C479" s="310" t="s">
        <v>1597</v>
      </c>
      <c r="D479" s="311"/>
      <c r="E479" s="312">
        <v>13.041</v>
      </c>
      <c r="F479" s="313"/>
      <c r="G479" s="314"/>
      <c r="H479" s="315"/>
      <c r="I479" s="307"/>
      <c r="J479" s="316"/>
      <c r="K479" s="307"/>
      <c r="M479" s="308" t="s">
        <v>1597</v>
      </c>
      <c r="O479" s="293"/>
    </row>
    <row r="480" spans="1:80" x14ac:dyDescent="0.2">
      <c r="A480" s="294">
        <v>181</v>
      </c>
      <c r="B480" s="295" t="s">
        <v>1255</v>
      </c>
      <c r="C480" s="296" t="s">
        <v>1256</v>
      </c>
      <c r="D480" s="297" t="s">
        <v>272</v>
      </c>
      <c r="E480" s="298">
        <v>27.72</v>
      </c>
      <c r="F480" s="298">
        <v>0</v>
      </c>
      <c r="G480" s="299">
        <f>E480*F480</f>
        <v>0</v>
      </c>
      <c r="H480" s="300">
        <v>1.5E-3</v>
      </c>
      <c r="I480" s="301">
        <f>E480*H480</f>
        <v>4.1579999999999999E-2</v>
      </c>
      <c r="J480" s="300"/>
      <c r="K480" s="301">
        <f>E480*J480</f>
        <v>0</v>
      </c>
      <c r="O480" s="293">
        <v>2</v>
      </c>
      <c r="AA480" s="262">
        <v>3</v>
      </c>
      <c r="AB480" s="262">
        <v>7</v>
      </c>
      <c r="AC480" s="262">
        <v>611981893</v>
      </c>
      <c r="AZ480" s="262">
        <v>2</v>
      </c>
      <c r="BA480" s="262">
        <f>IF(AZ480=1,G480,0)</f>
        <v>0</v>
      </c>
      <c r="BB480" s="262">
        <f>IF(AZ480=2,G480,0)</f>
        <v>0</v>
      </c>
      <c r="BC480" s="262">
        <f>IF(AZ480=3,G480,0)</f>
        <v>0</v>
      </c>
      <c r="BD480" s="262">
        <f>IF(AZ480=4,G480,0)</f>
        <v>0</v>
      </c>
      <c r="BE480" s="262">
        <f>IF(AZ480=5,G480,0)</f>
        <v>0</v>
      </c>
      <c r="CA480" s="293">
        <v>3</v>
      </c>
      <c r="CB480" s="293">
        <v>7</v>
      </c>
    </row>
    <row r="481" spans="1:80" x14ac:dyDescent="0.2">
      <c r="A481" s="302"/>
      <c r="B481" s="309"/>
      <c r="C481" s="310" t="s">
        <v>1598</v>
      </c>
      <c r="D481" s="311"/>
      <c r="E481" s="312">
        <v>27.72</v>
      </c>
      <c r="F481" s="313"/>
      <c r="G481" s="314"/>
      <c r="H481" s="315"/>
      <c r="I481" s="307"/>
      <c r="J481" s="316"/>
      <c r="K481" s="307"/>
      <c r="M481" s="308" t="s">
        <v>1598</v>
      </c>
      <c r="O481" s="293"/>
    </row>
    <row r="482" spans="1:80" x14ac:dyDescent="0.2">
      <c r="A482" s="294">
        <v>182</v>
      </c>
      <c r="B482" s="295" t="s">
        <v>1258</v>
      </c>
      <c r="C482" s="296" t="s">
        <v>921</v>
      </c>
      <c r="D482" s="297" t="s">
        <v>200</v>
      </c>
      <c r="E482" s="298">
        <v>0.213948</v>
      </c>
      <c r="F482" s="298">
        <v>0</v>
      </c>
      <c r="G482" s="299">
        <f>E482*F482</f>
        <v>0</v>
      </c>
      <c r="H482" s="300">
        <v>0</v>
      </c>
      <c r="I482" s="301">
        <f>E482*H482</f>
        <v>0</v>
      </c>
      <c r="J482" s="300"/>
      <c r="K482" s="301">
        <f>E482*J482</f>
        <v>0</v>
      </c>
      <c r="O482" s="293">
        <v>2</v>
      </c>
      <c r="AA482" s="262">
        <v>7</v>
      </c>
      <c r="AB482" s="262">
        <v>1001</v>
      </c>
      <c r="AC482" s="262">
        <v>5</v>
      </c>
      <c r="AZ482" s="262">
        <v>2</v>
      </c>
      <c r="BA482" s="262">
        <f>IF(AZ482=1,G482,0)</f>
        <v>0</v>
      </c>
      <c r="BB482" s="262">
        <f>IF(AZ482=2,G482,0)</f>
        <v>0</v>
      </c>
      <c r="BC482" s="262">
        <f>IF(AZ482=3,G482,0)</f>
        <v>0</v>
      </c>
      <c r="BD482" s="262">
        <f>IF(AZ482=4,G482,0)</f>
        <v>0</v>
      </c>
      <c r="BE482" s="262">
        <f>IF(AZ482=5,G482,0)</f>
        <v>0</v>
      </c>
      <c r="CA482" s="293">
        <v>7</v>
      </c>
      <c r="CB482" s="293">
        <v>1001</v>
      </c>
    </row>
    <row r="483" spans="1:80" x14ac:dyDescent="0.2">
      <c r="A483" s="317"/>
      <c r="B483" s="318" t="s">
        <v>101</v>
      </c>
      <c r="C483" s="319" t="s">
        <v>912</v>
      </c>
      <c r="D483" s="320"/>
      <c r="E483" s="321"/>
      <c r="F483" s="322"/>
      <c r="G483" s="323">
        <f>SUM(G463:G482)</f>
        <v>0</v>
      </c>
      <c r="H483" s="324"/>
      <c r="I483" s="325">
        <f>SUM(I463:I482)</f>
        <v>0.213948</v>
      </c>
      <c r="J483" s="324"/>
      <c r="K483" s="325">
        <f>SUM(K463:K482)</f>
        <v>0</v>
      </c>
      <c r="O483" s="293">
        <v>4</v>
      </c>
      <c r="BA483" s="326">
        <f>SUM(BA463:BA482)</f>
        <v>0</v>
      </c>
      <c r="BB483" s="326">
        <f>SUM(BB463:BB482)</f>
        <v>0</v>
      </c>
      <c r="BC483" s="326">
        <f>SUM(BC463:BC482)</f>
        <v>0</v>
      </c>
      <c r="BD483" s="326">
        <f>SUM(BD463:BD482)</f>
        <v>0</v>
      </c>
      <c r="BE483" s="326">
        <f>SUM(BE463:BE482)</f>
        <v>0</v>
      </c>
    </row>
    <row r="484" spans="1:80" x14ac:dyDescent="0.2">
      <c r="A484" s="283" t="s">
        <v>97</v>
      </c>
      <c r="B484" s="284" t="s">
        <v>922</v>
      </c>
      <c r="C484" s="285" t="s">
        <v>923</v>
      </c>
      <c r="D484" s="286"/>
      <c r="E484" s="287"/>
      <c r="F484" s="287"/>
      <c r="G484" s="288"/>
      <c r="H484" s="289"/>
      <c r="I484" s="290"/>
      <c r="J484" s="291"/>
      <c r="K484" s="292"/>
      <c r="O484" s="293">
        <v>1</v>
      </c>
    </row>
    <row r="485" spans="1:80" x14ac:dyDescent="0.2">
      <c r="A485" s="294">
        <v>183</v>
      </c>
      <c r="B485" s="295" t="s">
        <v>1599</v>
      </c>
      <c r="C485" s="296" t="s">
        <v>1600</v>
      </c>
      <c r="D485" s="297" t="s">
        <v>927</v>
      </c>
      <c r="E485" s="298">
        <v>230.79669999999999</v>
      </c>
      <c r="F485" s="298">
        <v>0</v>
      </c>
      <c r="G485" s="299">
        <f>E485*F485</f>
        <v>0</v>
      </c>
      <c r="H485" s="300">
        <v>1.06E-3</v>
      </c>
      <c r="I485" s="301">
        <f>E485*H485</f>
        <v>0.24464450199999999</v>
      </c>
      <c r="J485" s="300">
        <v>0</v>
      </c>
      <c r="K485" s="301">
        <f>E485*J485</f>
        <v>0</v>
      </c>
      <c r="O485" s="293">
        <v>2</v>
      </c>
      <c r="AA485" s="262">
        <v>2</v>
      </c>
      <c r="AB485" s="262">
        <v>7</v>
      </c>
      <c r="AC485" s="262">
        <v>7</v>
      </c>
      <c r="AZ485" s="262">
        <v>2</v>
      </c>
      <c r="BA485" s="262">
        <f>IF(AZ485=1,G485,0)</f>
        <v>0</v>
      </c>
      <c r="BB485" s="262">
        <f>IF(AZ485=2,G485,0)</f>
        <v>0</v>
      </c>
      <c r="BC485" s="262">
        <f>IF(AZ485=3,G485,0)</f>
        <v>0</v>
      </c>
      <c r="BD485" s="262">
        <f>IF(AZ485=4,G485,0)</f>
        <v>0</v>
      </c>
      <c r="BE485" s="262">
        <f>IF(AZ485=5,G485,0)</f>
        <v>0</v>
      </c>
      <c r="CA485" s="293">
        <v>2</v>
      </c>
      <c r="CB485" s="293">
        <v>7</v>
      </c>
    </row>
    <row r="486" spans="1:80" x14ac:dyDescent="0.2">
      <c r="A486" s="302"/>
      <c r="B486" s="309"/>
      <c r="C486" s="310" t="s">
        <v>1601</v>
      </c>
      <c r="D486" s="311"/>
      <c r="E486" s="312">
        <v>230.79669999999999</v>
      </c>
      <c r="F486" s="313"/>
      <c r="G486" s="314"/>
      <c r="H486" s="315"/>
      <c r="I486" s="307"/>
      <c r="J486" s="316"/>
      <c r="K486" s="307"/>
      <c r="M486" s="308" t="s">
        <v>1601</v>
      </c>
      <c r="O486" s="293"/>
    </row>
    <row r="487" spans="1:80" ht="22.5" x14ac:dyDescent="0.2">
      <c r="A487" s="294">
        <v>184</v>
      </c>
      <c r="B487" s="295" t="s">
        <v>925</v>
      </c>
      <c r="C487" s="296" t="s">
        <v>926</v>
      </c>
      <c r="D487" s="297" t="s">
        <v>927</v>
      </c>
      <c r="E487" s="298">
        <v>122.4</v>
      </c>
      <c r="F487" s="298">
        <v>0</v>
      </c>
      <c r="G487" s="299">
        <f>E487*F487</f>
        <v>0</v>
      </c>
      <c r="H487" s="300">
        <v>1.0499999999999999E-3</v>
      </c>
      <c r="I487" s="301">
        <f>E487*H487</f>
        <v>0.12852</v>
      </c>
      <c r="J487" s="300">
        <v>0</v>
      </c>
      <c r="K487" s="301">
        <f>E487*J487</f>
        <v>0</v>
      </c>
      <c r="O487" s="293">
        <v>2</v>
      </c>
      <c r="AA487" s="262">
        <v>2</v>
      </c>
      <c r="AB487" s="262">
        <v>7</v>
      </c>
      <c r="AC487" s="262">
        <v>7</v>
      </c>
      <c r="AZ487" s="262">
        <v>2</v>
      </c>
      <c r="BA487" s="262">
        <f>IF(AZ487=1,G487,0)</f>
        <v>0</v>
      </c>
      <c r="BB487" s="262">
        <f>IF(AZ487=2,G487,0)</f>
        <v>0</v>
      </c>
      <c r="BC487" s="262">
        <f>IF(AZ487=3,G487,0)</f>
        <v>0</v>
      </c>
      <c r="BD487" s="262">
        <f>IF(AZ487=4,G487,0)</f>
        <v>0</v>
      </c>
      <c r="BE487" s="262">
        <f>IF(AZ487=5,G487,0)</f>
        <v>0</v>
      </c>
      <c r="CA487" s="293">
        <v>2</v>
      </c>
      <c r="CB487" s="293">
        <v>7</v>
      </c>
    </row>
    <row r="488" spans="1:80" x14ac:dyDescent="0.2">
      <c r="A488" s="302"/>
      <c r="B488" s="309"/>
      <c r="C488" s="310" t="s">
        <v>928</v>
      </c>
      <c r="D488" s="311"/>
      <c r="E488" s="312">
        <v>122.4</v>
      </c>
      <c r="F488" s="313"/>
      <c r="G488" s="314"/>
      <c r="H488" s="315"/>
      <c r="I488" s="307"/>
      <c r="J488" s="316"/>
      <c r="K488" s="307"/>
      <c r="M488" s="308" t="s">
        <v>928</v>
      </c>
      <c r="O488" s="293"/>
    </row>
    <row r="489" spans="1:80" x14ac:dyDescent="0.2">
      <c r="A489" s="294">
        <v>185</v>
      </c>
      <c r="B489" s="295" t="s">
        <v>929</v>
      </c>
      <c r="C489" s="296" t="s">
        <v>930</v>
      </c>
      <c r="D489" s="297" t="s">
        <v>927</v>
      </c>
      <c r="E489" s="298">
        <v>793.28880000000004</v>
      </c>
      <c r="F489" s="298">
        <v>0</v>
      </c>
      <c r="G489" s="299">
        <f>E489*F489</f>
        <v>0</v>
      </c>
      <c r="H489" s="300">
        <v>1.0499999999999999E-3</v>
      </c>
      <c r="I489" s="301">
        <f>E489*H489</f>
        <v>0.83295324000000004</v>
      </c>
      <c r="J489" s="300">
        <v>0</v>
      </c>
      <c r="K489" s="301">
        <f>E489*J489</f>
        <v>0</v>
      </c>
      <c r="O489" s="293">
        <v>2</v>
      </c>
      <c r="AA489" s="262">
        <v>2</v>
      </c>
      <c r="AB489" s="262">
        <v>7</v>
      </c>
      <c r="AC489" s="262">
        <v>7</v>
      </c>
      <c r="AZ489" s="262">
        <v>2</v>
      </c>
      <c r="BA489" s="262">
        <f>IF(AZ489=1,G489,0)</f>
        <v>0</v>
      </c>
      <c r="BB489" s="262">
        <f>IF(AZ489=2,G489,0)</f>
        <v>0</v>
      </c>
      <c r="BC489" s="262">
        <f>IF(AZ489=3,G489,0)</f>
        <v>0</v>
      </c>
      <c r="BD489" s="262">
        <f>IF(AZ489=4,G489,0)</f>
        <v>0</v>
      </c>
      <c r="BE489" s="262">
        <f>IF(AZ489=5,G489,0)</f>
        <v>0</v>
      </c>
      <c r="CA489" s="293">
        <v>2</v>
      </c>
      <c r="CB489" s="293">
        <v>7</v>
      </c>
    </row>
    <row r="490" spans="1:80" x14ac:dyDescent="0.2">
      <c r="A490" s="302"/>
      <c r="B490" s="309"/>
      <c r="C490" s="310" t="s">
        <v>1602</v>
      </c>
      <c r="D490" s="311"/>
      <c r="E490" s="312">
        <v>793.28880000000004</v>
      </c>
      <c r="F490" s="313"/>
      <c r="G490" s="314"/>
      <c r="H490" s="315"/>
      <c r="I490" s="307"/>
      <c r="J490" s="316"/>
      <c r="K490" s="307"/>
      <c r="M490" s="308" t="s">
        <v>1602</v>
      </c>
      <c r="O490" s="293"/>
    </row>
    <row r="491" spans="1:80" ht="22.5" x14ac:dyDescent="0.2">
      <c r="A491" s="294">
        <v>186</v>
      </c>
      <c r="B491" s="295" t="s">
        <v>357</v>
      </c>
      <c r="C491" s="296" t="s">
        <v>933</v>
      </c>
      <c r="D491" s="297" t="s">
        <v>100</v>
      </c>
      <c r="E491" s="298">
        <v>1</v>
      </c>
      <c r="F491" s="298">
        <v>0</v>
      </c>
      <c r="G491" s="299">
        <f>E491*F491</f>
        <v>0</v>
      </c>
      <c r="H491" s="300">
        <v>0</v>
      </c>
      <c r="I491" s="301">
        <f>E491*H491</f>
        <v>0</v>
      </c>
      <c r="J491" s="300"/>
      <c r="K491" s="301">
        <f>E491*J491</f>
        <v>0</v>
      </c>
      <c r="O491" s="293">
        <v>2</v>
      </c>
      <c r="AA491" s="262">
        <v>12</v>
      </c>
      <c r="AB491" s="262">
        <v>0</v>
      </c>
      <c r="AC491" s="262">
        <v>26</v>
      </c>
      <c r="AZ491" s="262">
        <v>2</v>
      </c>
      <c r="BA491" s="262">
        <f>IF(AZ491=1,G491,0)</f>
        <v>0</v>
      </c>
      <c r="BB491" s="262">
        <f>IF(AZ491=2,G491,0)</f>
        <v>0</v>
      </c>
      <c r="BC491" s="262">
        <f>IF(AZ491=3,G491,0)</f>
        <v>0</v>
      </c>
      <c r="BD491" s="262">
        <f>IF(AZ491=4,G491,0)</f>
        <v>0</v>
      </c>
      <c r="BE491" s="262">
        <f>IF(AZ491=5,G491,0)</f>
        <v>0</v>
      </c>
      <c r="CA491" s="293">
        <v>12</v>
      </c>
      <c r="CB491" s="293">
        <v>0</v>
      </c>
    </row>
    <row r="492" spans="1:80" ht="22.5" x14ac:dyDescent="0.2">
      <c r="A492" s="294">
        <v>187</v>
      </c>
      <c r="B492" s="295" t="s">
        <v>534</v>
      </c>
      <c r="C492" s="296" t="s">
        <v>1603</v>
      </c>
      <c r="D492" s="297" t="s">
        <v>100</v>
      </c>
      <c r="E492" s="298">
        <v>1</v>
      </c>
      <c r="F492" s="298">
        <v>0</v>
      </c>
      <c r="G492" s="299">
        <f>E492*F492</f>
        <v>0</v>
      </c>
      <c r="H492" s="300">
        <v>0</v>
      </c>
      <c r="I492" s="301">
        <f>E492*H492</f>
        <v>0</v>
      </c>
      <c r="J492" s="300"/>
      <c r="K492" s="301">
        <f>E492*J492</f>
        <v>0</v>
      </c>
      <c r="O492" s="293">
        <v>2</v>
      </c>
      <c r="AA492" s="262">
        <v>12</v>
      </c>
      <c r="AB492" s="262">
        <v>0</v>
      </c>
      <c r="AC492" s="262">
        <v>29</v>
      </c>
      <c r="AZ492" s="262">
        <v>2</v>
      </c>
      <c r="BA492" s="262">
        <f>IF(AZ492=1,G492,0)</f>
        <v>0</v>
      </c>
      <c r="BB492" s="262">
        <f>IF(AZ492=2,G492,0)</f>
        <v>0</v>
      </c>
      <c r="BC492" s="262">
        <f>IF(AZ492=3,G492,0)</f>
        <v>0</v>
      </c>
      <c r="BD492" s="262">
        <f>IF(AZ492=4,G492,0)</f>
        <v>0</v>
      </c>
      <c r="BE492" s="262">
        <f>IF(AZ492=5,G492,0)</f>
        <v>0</v>
      </c>
      <c r="CA492" s="293">
        <v>12</v>
      </c>
      <c r="CB492" s="293">
        <v>0</v>
      </c>
    </row>
    <row r="493" spans="1:80" ht="22.5" x14ac:dyDescent="0.2">
      <c r="A493" s="294">
        <v>188</v>
      </c>
      <c r="B493" s="295" t="s">
        <v>538</v>
      </c>
      <c r="C493" s="296" t="s">
        <v>1604</v>
      </c>
      <c r="D493" s="297" t="s">
        <v>100</v>
      </c>
      <c r="E493" s="298">
        <v>1</v>
      </c>
      <c r="F493" s="298">
        <v>0</v>
      </c>
      <c r="G493" s="299">
        <f>E493*F493</f>
        <v>0</v>
      </c>
      <c r="H493" s="300">
        <v>0</v>
      </c>
      <c r="I493" s="301">
        <f>E493*H493</f>
        <v>0</v>
      </c>
      <c r="J493" s="300"/>
      <c r="K493" s="301">
        <f>E493*J493</f>
        <v>0</v>
      </c>
      <c r="O493" s="293">
        <v>2</v>
      </c>
      <c r="AA493" s="262">
        <v>12</v>
      </c>
      <c r="AB493" s="262">
        <v>0</v>
      </c>
      <c r="AC493" s="262">
        <v>70</v>
      </c>
      <c r="AZ493" s="262">
        <v>2</v>
      </c>
      <c r="BA493" s="262">
        <f>IF(AZ493=1,G493,0)</f>
        <v>0</v>
      </c>
      <c r="BB493" s="262">
        <f>IF(AZ493=2,G493,0)</f>
        <v>0</v>
      </c>
      <c r="BC493" s="262">
        <f>IF(AZ493=3,G493,0)</f>
        <v>0</v>
      </c>
      <c r="BD493" s="262">
        <f>IF(AZ493=4,G493,0)</f>
        <v>0</v>
      </c>
      <c r="BE493" s="262">
        <f>IF(AZ493=5,G493,0)</f>
        <v>0</v>
      </c>
      <c r="CA493" s="293">
        <v>12</v>
      </c>
      <c r="CB493" s="293">
        <v>0</v>
      </c>
    </row>
    <row r="494" spans="1:80" x14ac:dyDescent="0.2">
      <c r="A494" s="317"/>
      <c r="B494" s="318" t="s">
        <v>101</v>
      </c>
      <c r="C494" s="319" t="s">
        <v>924</v>
      </c>
      <c r="D494" s="320"/>
      <c r="E494" s="321"/>
      <c r="F494" s="322"/>
      <c r="G494" s="323">
        <f>SUM(G484:G493)</f>
        <v>0</v>
      </c>
      <c r="H494" s="324"/>
      <c r="I494" s="325">
        <f>SUM(I484:I493)</f>
        <v>1.206117742</v>
      </c>
      <c r="J494" s="324"/>
      <c r="K494" s="325">
        <f>SUM(K484:K493)</f>
        <v>0</v>
      </c>
      <c r="O494" s="293">
        <v>4</v>
      </c>
      <c r="BA494" s="326">
        <f>SUM(BA484:BA493)</f>
        <v>0</v>
      </c>
      <c r="BB494" s="326">
        <f>SUM(BB484:BB493)</f>
        <v>0</v>
      </c>
      <c r="BC494" s="326">
        <f>SUM(BC484:BC493)</f>
        <v>0</v>
      </c>
      <c r="BD494" s="326">
        <f>SUM(BD484:BD493)</f>
        <v>0</v>
      </c>
      <c r="BE494" s="326">
        <f>SUM(BE484:BE493)</f>
        <v>0</v>
      </c>
    </row>
    <row r="495" spans="1:80" x14ac:dyDescent="0.2">
      <c r="A495" s="283" t="s">
        <v>97</v>
      </c>
      <c r="B495" s="284" t="s">
        <v>938</v>
      </c>
      <c r="C495" s="285" t="s">
        <v>939</v>
      </c>
      <c r="D495" s="286"/>
      <c r="E495" s="287"/>
      <c r="F495" s="287"/>
      <c r="G495" s="288"/>
      <c r="H495" s="289"/>
      <c r="I495" s="290"/>
      <c r="J495" s="291"/>
      <c r="K495" s="292"/>
      <c r="O495" s="293">
        <v>1</v>
      </c>
    </row>
    <row r="496" spans="1:80" x14ac:dyDescent="0.2">
      <c r="A496" s="294">
        <v>189</v>
      </c>
      <c r="B496" s="295" t="s">
        <v>941</v>
      </c>
      <c r="C496" s="296" t="s">
        <v>942</v>
      </c>
      <c r="D496" s="297" t="s">
        <v>272</v>
      </c>
      <c r="E496" s="298">
        <v>47.71</v>
      </c>
      <c r="F496" s="298">
        <v>0</v>
      </c>
      <c r="G496" s="299">
        <f>E496*F496</f>
        <v>0</v>
      </c>
      <c r="H496" s="300">
        <v>3.2000000000000003E-4</v>
      </c>
      <c r="I496" s="301">
        <f>E496*H496</f>
        <v>1.5267200000000002E-2</v>
      </c>
      <c r="J496" s="300">
        <v>0</v>
      </c>
      <c r="K496" s="301">
        <f>E496*J496</f>
        <v>0</v>
      </c>
      <c r="O496" s="293">
        <v>2</v>
      </c>
      <c r="AA496" s="262">
        <v>1</v>
      </c>
      <c r="AB496" s="262">
        <v>7</v>
      </c>
      <c r="AC496" s="262">
        <v>7</v>
      </c>
      <c r="AZ496" s="262">
        <v>2</v>
      </c>
      <c r="BA496" s="262">
        <f>IF(AZ496=1,G496,0)</f>
        <v>0</v>
      </c>
      <c r="BB496" s="262">
        <f>IF(AZ496=2,G496,0)</f>
        <v>0</v>
      </c>
      <c r="BC496" s="262">
        <f>IF(AZ496=3,G496,0)</f>
        <v>0</v>
      </c>
      <c r="BD496" s="262">
        <f>IF(AZ496=4,G496,0)</f>
        <v>0</v>
      </c>
      <c r="BE496" s="262">
        <f>IF(AZ496=5,G496,0)</f>
        <v>0</v>
      </c>
      <c r="CA496" s="293">
        <v>1</v>
      </c>
      <c r="CB496" s="293">
        <v>7</v>
      </c>
    </row>
    <row r="497" spans="1:80" x14ac:dyDescent="0.2">
      <c r="A497" s="302"/>
      <c r="B497" s="309"/>
      <c r="C497" s="310" t="s">
        <v>1605</v>
      </c>
      <c r="D497" s="311"/>
      <c r="E497" s="312">
        <v>79.61</v>
      </c>
      <c r="F497" s="313"/>
      <c r="G497" s="314"/>
      <c r="H497" s="315"/>
      <c r="I497" s="307"/>
      <c r="J497" s="316"/>
      <c r="K497" s="307"/>
      <c r="M497" s="308" t="s">
        <v>1605</v>
      </c>
      <c r="O497" s="293"/>
    </row>
    <row r="498" spans="1:80" x14ac:dyDescent="0.2">
      <c r="A498" s="302"/>
      <c r="B498" s="309"/>
      <c r="C498" s="310" t="s">
        <v>1606</v>
      </c>
      <c r="D498" s="311"/>
      <c r="E498" s="312">
        <v>-8.3699999999999992</v>
      </c>
      <c r="F498" s="313"/>
      <c r="G498" s="314"/>
      <c r="H498" s="315"/>
      <c r="I498" s="307"/>
      <c r="J498" s="316"/>
      <c r="K498" s="307"/>
      <c r="M498" s="308" t="s">
        <v>1606</v>
      </c>
      <c r="O498" s="293"/>
    </row>
    <row r="499" spans="1:80" x14ac:dyDescent="0.2">
      <c r="A499" s="302"/>
      <c r="B499" s="309"/>
      <c r="C499" s="310" t="s">
        <v>1607</v>
      </c>
      <c r="D499" s="311"/>
      <c r="E499" s="312">
        <v>-13.91</v>
      </c>
      <c r="F499" s="313"/>
      <c r="G499" s="314"/>
      <c r="H499" s="315"/>
      <c r="I499" s="307"/>
      <c r="J499" s="316"/>
      <c r="K499" s="307"/>
      <c r="M499" s="308" t="s">
        <v>1607</v>
      </c>
      <c r="O499" s="293"/>
    </row>
    <row r="500" spans="1:80" x14ac:dyDescent="0.2">
      <c r="A500" s="302"/>
      <c r="B500" s="309"/>
      <c r="C500" s="310" t="s">
        <v>1608</v>
      </c>
      <c r="D500" s="311"/>
      <c r="E500" s="312">
        <v>-9.6199999999999992</v>
      </c>
      <c r="F500" s="313"/>
      <c r="G500" s="314"/>
      <c r="H500" s="315"/>
      <c r="I500" s="307"/>
      <c r="J500" s="316"/>
      <c r="K500" s="307"/>
      <c r="M500" s="308" t="s">
        <v>1608</v>
      </c>
      <c r="O500" s="293"/>
    </row>
    <row r="501" spans="1:80" x14ac:dyDescent="0.2">
      <c r="A501" s="294">
        <v>190</v>
      </c>
      <c r="B501" s="295" t="s">
        <v>944</v>
      </c>
      <c r="C501" s="296" t="s">
        <v>945</v>
      </c>
      <c r="D501" s="297" t="s">
        <v>272</v>
      </c>
      <c r="E501" s="298">
        <v>47.71</v>
      </c>
      <c r="F501" s="298">
        <v>0</v>
      </c>
      <c r="G501" s="299">
        <f>E501*F501</f>
        <v>0</v>
      </c>
      <c r="H501" s="300">
        <v>0</v>
      </c>
      <c r="I501" s="301">
        <f>E501*H501</f>
        <v>0</v>
      </c>
      <c r="J501" s="300">
        <v>0</v>
      </c>
      <c r="K501" s="301">
        <f>E501*J501</f>
        <v>0</v>
      </c>
      <c r="O501" s="293">
        <v>2</v>
      </c>
      <c r="AA501" s="262">
        <v>1</v>
      </c>
      <c r="AB501" s="262">
        <v>7</v>
      </c>
      <c r="AC501" s="262">
        <v>7</v>
      </c>
      <c r="AZ501" s="262">
        <v>2</v>
      </c>
      <c r="BA501" s="262">
        <f>IF(AZ501=1,G501,0)</f>
        <v>0</v>
      </c>
      <c r="BB501" s="262">
        <f>IF(AZ501=2,G501,0)</f>
        <v>0</v>
      </c>
      <c r="BC501" s="262">
        <f>IF(AZ501=3,G501,0)</f>
        <v>0</v>
      </c>
      <c r="BD501" s="262">
        <f>IF(AZ501=4,G501,0)</f>
        <v>0</v>
      </c>
      <c r="BE501" s="262">
        <f>IF(AZ501=5,G501,0)</f>
        <v>0</v>
      </c>
      <c r="CA501" s="293">
        <v>1</v>
      </c>
      <c r="CB501" s="293">
        <v>7</v>
      </c>
    </row>
    <row r="502" spans="1:80" x14ac:dyDescent="0.2">
      <c r="A502" s="294">
        <v>191</v>
      </c>
      <c r="B502" s="295" t="s">
        <v>946</v>
      </c>
      <c r="C502" s="296" t="s">
        <v>947</v>
      </c>
      <c r="D502" s="297" t="s">
        <v>165</v>
      </c>
      <c r="E502" s="298">
        <v>131.80000000000001</v>
      </c>
      <c r="F502" s="298">
        <v>0</v>
      </c>
      <c r="G502" s="299">
        <f>E502*F502</f>
        <v>0</v>
      </c>
      <c r="H502" s="300">
        <v>6.9300000000000004E-3</v>
      </c>
      <c r="I502" s="301">
        <f>E502*H502</f>
        <v>0.91337400000000013</v>
      </c>
      <c r="J502" s="300">
        <v>0</v>
      </c>
      <c r="K502" s="301">
        <f>E502*J502</f>
        <v>0</v>
      </c>
      <c r="O502" s="293">
        <v>2</v>
      </c>
      <c r="AA502" s="262">
        <v>1</v>
      </c>
      <c r="AB502" s="262">
        <v>7</v>
      </c>
      <c r="AC502" s="262">
        <v>7</v>
      </c>
      <c r="AZ502" s="262">
        <v>2</v>
      </c>
      <c r="BA502" s="262">
        <f>IF(AZ502=1,G502,0)</f>
        <v>0</v>
      </c>
      <c r="BB502" s="262">
        <f>IF(AZ502=2,G502,0)</f>
        <v>0</v>
      </c>
      <c r="BC502" s="262">
        <f>IF(AZ502=3,G502,0)</f>
        <v>0</v>
      </c>
      <c r="BD502" s="262">
        <f>IF(AZ502=4,G502,0)</f>
        <v>0</v>
      </c>
      <c r="BE502" s="262">
        <f>IF(AZ502=5,G502,0)</f>
        <v>0</v>
      </c>
      <c r="CA502" s="293">
        <v>1</v>
      </c>
      <c r="CB502" s="293">
        <v>7</v>
      </c>
    </row>
    <row r="503" spans="1:80" x14ac:dyDescent="0.2">
      <c r="A503" s="302"/>
      <c r="B503" s="309"/>
      <c r="C503" s="310" t="s">
        <v>1523</v>
      </c>
      <c r="D503" s="311"/>
      <c r="E503" s="312">
        <v>131.80000000000001</v>
      </c>
      <c r="F503" s="313"/>
      <c r="G503" s="314"/>
      <c r="H503" s="315"/>
      <c r="I503" s="307"/>
      <c r="J503" s="316"/>
      <c r="K503" s="307"/>
      <c r="M503" s="308" t="s">
        <v>1523</v>
      </c>
      <c r="O503" s="293"/>
    </row>
    <row r="504" spans="1:80" x14ac:dyDescent="0.2">
      <c r="A504" s="294">
        <v>192</v>
      </c>
      <c r="B504" s="295" t="s">
        <v>948</v>
      </c>
      <c r="C504" s="296" t="s">
        <v>949</v>
      </c>
      <c r="D504" s="297" t="s">
        <v>165</v>
      </c>
      <c r="E504" s="298">
        <v>15.3</v>
      </c>
      <c r="F504" s="298">
        <v>0</v>
      </c>
      <c r="G504" s="299">
        <f>E504*F504</f>
        <v>0</v>
      </c>
      <c r="H504" s="300">
        <v>0</v>
      </c>
      <c r="I504" s="301">
        <f>E504*H504</f>
        <v>0</v>
      </c>
      <c r="J504" s="300">
        <v>0</v>
      </c>
      <c r="K504" s="301">
        <f>E504*J504</f>
        <v>0</v>
      </c>
      <c r="O504" s="293">
        <v>2</v>
      </c>
      <c r="AA504" s="262">
        <v>1</v>
      </c>
      <c r="AB504" s="262">
        <v>7</v>
      </c>
      <c r="AC504" s="262">
        <v>7</v>
      </c>
      <c r="AZ504" s="262">
        <v>2</v>
      </c>
      <c r="BA504" s="262">
        <f>IF(AZ504=1,G504,0)</f>
        <v>0</v>
      </c>
      <c r="BB504" s="262">
        <f>IF(AZ504=2,G504,0)</f>
        <v>0</v>
      </c>
      <c r="BC504" s="262">
        <f>IF(AZ504=3,G504,0)</f>
        <v>0</v>
      </c>
      <c r="BD504" s="262">
        <f>IF(AZ504=4,G504,0)</f>
        <v>0</v>
      </c>
      <c r="BE504" s="262">
        <f>IF(AZ504=5,G504,0)</f>
        <v>0</v>
      </c>
      <c r="CA504" s="293">
        <v>1</v>
      </c>
      <c r="CB504" s="293">
        <v>7</v>
      </c>
    </row>
    <row r="505" spans="1:80" x14ac:dyDescent="0.2">
      <c r="A505" s="302"/>
      <c r="B505" s="309"/>
      <c r="C505" s="310" t="s">
        <v>1609</v>
      </c>
      <c r="D505" s="311"/>
      <c r="E505" s="312">
        <v>15.3</v>
      </c>
      <c r="F505" s="313"/>
      <c r="G505" s="314"/>
      <c r="H505" s="315"/>
      <c r="I505" s="307"/>
      <c r="J505" s="316"/>
      <c r="K505" s="307"/>
      <c r="M505" s="308" t="s">
        <v>1609</v>
      </c>
      <c r="O505" s="293"/>
    </row>
    <row r="506" spans="1:80" x14ac:dyDescent="0.2">
      <c r="A506" s="294">
        <v>193</v>
      </c>
      <c r="B506" s="295" t="s">
        <v>953</v>
      </c>
      <c r="C506" s="296" t="s">
        <v>954</v>
      </c>
      <c r="D506" s="297" t="s">
        <v>165</v>
      </c>
      <c r="E506" s="298">
        <v>154.86199999999999</v>
      </c>
      <c r="F506" s="298">
        <v>0</v>
      </c>
      <c r="G506" s="299">
        <f>E506*F506</f>
        <v>0</v>
      </c>
      <c r="H506" s="300">
        <v>1.9199999999999998E-2</v>
      </c>
      <c r="I506" s="301">
        <f>E506*H506</f>
        <v>2.9733503999999997</v>
      </c>
      <c r="J506" s="300"/>
      <c r="K506" s="301">
        <f>E506*J506</f>
        <v>0</v>
      </c>
      <c r="O506" s="293">
        <v>2</v>
      </c>
      <c r="AA506" s="262">
        <v>3</v>
      </c>
      <c r="AB506" s="262">
        <v>7</v>
      </c>
      <c r="AC506" s="262">
        <v>597642070</v>
      </c>
      <c r="AZ506" s="262">
        <v>2</v>
      </c>
      <c r="BA506" s="262">
        <f>IF(AZ506=1,G506,0)</f>
        <v>0</v>
      </c>
      <c r="BB506" s="262">
        <f>IF(AZ506=2,G506,0)</f>
        <v>0</v>
      </c>
      <c r="BC506" s="262">
        <f>IF(AZ506=3,G506,0)</f>
        <v>0</v>
      </c>
      <c r="BD506" s="262">
        <f>IF(AZ506=4,G506,0)</f>
        <v>0</v>
      </c>
      <c r="BE506" s="262">
        <f>IF(AZ506=5,G506,0)</f>
        <v>0</v>
      </c>
      <c r="CA506" s="293">
        <v>3</v>
      </c>
      <c r="CB506" s="293">
        <v>7</v>
      </c>
    </row>
    <row r="507" spans="1:80" x14ac:dyDescent="0.2">
      <c r="A507" s="302"/>
      <c r="B507" s="309"/>
      <c r="C507" s="310" t="s">
        <v>1610</v>
      </c>
      <c r="D507" s="311"/>
      <c r="E507" s="312">
        <v>151.57</v>
      </c>
      <c r="F507" s="313"/>
      <c r="G507" s="314"/>
      <c r="H507" s="315"/>
      <c r="I507" s="307"/>
      <c r="J507" s="316"/>
      <c r="K507" s="307"/>
      <c r="M507" s="308" t="s">
        <v>1610</v>
      </c>
      <c r="O507" s="293"/>
    </row>
    <row r="508" spans="1:80" x14ac:dyDescent="0.2">
      <c r="A508" s="302"/>
      <c r="B508" s="309"/>
      <c r="C508" s="310" t="s">
        <v>1611</v>
      </c>
      <c r="D508" s="311"/>
      <c r="E508" s="312">
        <v>3.2919999999999998</v>
      </c>
      <c r="F508" s="313"/>
      <c r="G508" s="314"/>
      <c r="H508" s="315"/>
      <c r="I508" s="307"/>
      <c r="J508" s="316"/>
      <c r="K508" s="307"/>
      <c r="M508" s="308" t="s">
        <v>1611</v>
      </c>
      <c r="O508" s="293"/>
    </row>
    <row r="509" spans="1:80" x14ac:dyDescent="0.2">
      <c r="A509" s="294">
        <v>194</v>
      </c>
      <c r="B509" s="295" t="s">
        <v>957</v>
      </c>
      <c r="C509" s="296" t="s">
        <v>958</v>
      </c>
      <c r="D509" s="297" t="s">
        <v>200</v>
      </c>
      <c r="E509" s="298">
        <v>3.9019916000000001</v>
      </c>
      <c r="F509" s="298">
        <v>0</v>
      </c>
      <c r="G509" s="299">
        <f>E509*F509</f>
        <v>0</v>
      </c>
      <c r="H509" s="300">
        <v>0</v>
      </c>
      <c r="I509" s="301">
        <f>E509*H509</f>
        <v>0</v>
      </c>
      <c r="J509" s="300"/>
      <c r="K509" s="301">
        <f>E509*J509</f>
        <v>0</v>
      </c>
      <c r="O509" s="293">
        <v>2</v>
      </c>
      <c r="AA509" s="262">
        <v>7</v>
      </c>
      <c r="AB509" s="262">
        <v>1001</v>
      </c>
      <c r="AC509" s="262">
        <v>5</v>
      </c>
      <c r="AZ509" s="262">
        <v>2</v>
      </c>
      <c r="BA509" s="262">
        <f>IF(AZ509=1,G509,0)</f>
        <v>0</v>
      </c>
      <c r="BB509" s="262">
        <f>IF(AZ509=2,G509,0)</f>
        <v>0</v>
      </c>
      <c r="BC509" s="262">
        <f>IF(AZ509=3,G509,0)</f>
        <v>0</v>
      </c>
      <c r="BD509" s="262">
        <f>IF(AZ509=4,G509,0)</f>
        <v>0</v>
      </c>
      <c r="BE509" s="262">
        <f>IF(AZ509=5,G509,0)</f>
        <v>0</v>
      </c>
      <c r="CA509" s="293">
        <v>7</v>
      </c>
      <c r="CB509" s="293">
        <v>1001</v>
      </c>
    </row>
    <row r="510" spans="1:80" x14ac:dyDescent="0.2">
      <c r="A510" s="317"/>
      <c r="B510" s="318" t="s">
        <v>101</v>
      </c>
      <c r="C510" s="319" t="s">
        <v>940</v>
      </c>
      <c r="D510" s="320"/>
      <c r="E510" s="321"/>
      <c r="F510" s="322"/>
      <c r="G510" s="323">
        <f>SUM(G495:G509)</f>
        <v>0</v>
      </c>
      <c r="H510" s="324"/>
      <c r="I510" s="325">
        <f>SUM(I495:I509)</f>
        <v>3.9019915999999997</v>
      </c>
      <c r="J510" s="324"/>
      <c r="K510" s="325">
        <f>SUM(K495:K509)</f>
        <v>0</v>
      </c>
      <c r="O510" s="293">
        <v>4</v>
      </c>
      <c r="BA510" s="326">
        <f>SUM(BA495:BA509)</f>
        <v>0</v>
      </c>
      <c r="BB510" s="326">
        <f>SUM(BB495:BB509)</f>
        <v>0</v>
      </c>
      <c r="BC510" s="326">
        <f>SUM(BC495:BC509)</f>
        <v>0</v>
      </c>
      <c r="BD510" s="326">
        <f>SUM(BD495:BD509)</f>
        <v>0</v>
      </c>
      <c r="BE510" s="326">
        <f>SUM(BE495:BE509)</f>
        <v>0</v>
      </c>
    </row>
    <row r="511" spans="1:80" x14ac:dyDescent="0.2">
      <c r="A511" s="283" t="s">
        <v>97</v>
      </c>
      <c r="B511" s="284" t="s">
        <v>964</v>
      </c>
      <c r="C511" s="285" t="s">
        <v>965</v>
      </c>
      <c r="D511" s="286"/>
      <c r="E511" s="287"/>
      <c r="F511" s="287"/>
      <c r="G511" s="288"/>
      <c r="H511" s="289"/>
      <c r="I511" s="290"/>
      <c r="J511" s="291"/>
      <c r="K511" s="292"/>
      <c r="O511" s="293">
        <v>1</v>
      </c>
    </row>
    <row r="512" spans="1:80" x14ac:dyDescent="0.2">
      <c r="A512" s="294">
        <v>195</v>
      </c>
      <c r="B512" s="295" t="s">
        <v>967</v>
      </c>
      <c r="C512" s="296" t="s">
        <v>968</v>
      </c>
      <c r="D512" s="297" t="s">
        <v>165</v>
      </c>
      <c r="E512" s="298">
        <v>105.48</v>
      </c>
      <c r="F512" s="298">
        <v>0</v>
      </c>
      <c r="G512" s="299">
        <f>E512*F512</f>
        <v>0</v>
      </c>
      <c r="H512" s="300">
        <v>5.3499999999999997E-3</v>
      </c>
      <c r="I512" s="301">
        <f>E512*H512</f>
        <v>0.56431799999999999</v>
      </c>
      <c r="J512" s="300">
        <v>0</v>
      </c>
      <c r="K512" s="301">
        <f>E512*J512</f>
        <v>0</v>
      </c>
      <c r="O512" s="293">
        <v>2</v>
      </c>
      <c r="AA512" s="262">
        <v>1</v>
      </c>
      <c r="AB512" s="262">
        <v>7</v>
      </c>
      <c r="AC512" s="262">
        <v>7</v>
      </c>
      <c r="AZ512" s="262">
        <v>2</v>
      </c>
      <c r="BA512" s="262">
        <f>IF(AZ512=1,G512,0)</f>
        <v>0</v>
      </c>
      <c r="BB512" s="262">
        <f>IF(AZ512=2,G512,0)</f>
        <v>0</v>
      </c>
      <c r="BC512" s="262">
        <f>IF(AZ512=3,G512,0)</f>
        <v>0</v>
      </c>
      <c r="BD512" s="262">
        <f>IF(AZ512=4,G512,0)</f>
        <v>0</v>
      </c>
      <c r="BE512" s="262">
        <f>IF(AZ512=5,G512,0)</f>
        <v>0</v>
      </c>
      <c r="CA512" s="293">
        <v>1</v>
      </c>
      <c r="CB512" s="293">
        <v>7</v>
      </c>
    </row>
    <row r="513" spans="1:80" x14ac:dyDescent="0.2">
      <c r="A513" s="302"/>
      <c r="B513" s="309"/>
      <c r="C513" s="310" t="s">
        <v>1612</v>
      </c>
      <c r="D513" s="311"/>
      <c r="E513" s="312">
        <v>18.324999999999999</v>
      </c>
      <c r="F513" s="313"/>
      <c r="G513" s="314"/>
      <c r="H513" s="315"/>
      <c r="I513" s="307"/>
      <c r="J513" s="316"/>
      <c r="K513" s="307"/>
      <c r="M513" s="308" t="s">
        <v>1612</v>
      </c>
      <c r="O513" s="293"/>
    </row>
    <row r="514" spans="1:80" x14ac:dyDescent="0.2">
      <c r="A514" s="302"/>
      <c r="B514" s="309"/>
      <c r="C514" s="310" t="s">
        <v>1613</v>
      </c>
      <c r="D514" s="311"/>
      <c r="E514" s="312">
        <v>99.424999999999997</v>
      </c>
      <c r="F514" s="313"/>
      <c r="G514" s="314"/>
      <c r="H514" s="315"/>
      <c r="I514" s="307"/>
      <c r="J514" s="316"/>
      <c r="K514" s="307"/>
      <c r="M514" s="308" t="s">
        <v>1613</v>
      </c>
      <c r="O514" s="293"/>
    </row>
    <row r="515" spans="1:80" x14ac:dyDescent="0.2">
      <c r="A515" s="302"/>
      <c r="B515" s="309"/>
      <c r="C515" s="310" t="s">
        <v>1614</v>
      </c>
      <c r="D515" s="311"/>
      <c r="E515" s="312">
        <v>-13.6</v>
      </c>
      <c r="F515" s="313"/>
      <c r="G515" s="314"/>
      <c r="H515" s="315"/>
      <c r="I515" s="307"/>
      <c r="J515" s="316"/>
      <c r="K515" s="307"/>
      <c r="M515" s="308" t="s">
        <v>1614</v>
      </c>
      <c r="O515" s="293"/>
    </row>
    <row r="516" spans="1:80" x14ac:dyDescent="0.2">
      <c r="A516" s="302"/>
      <c r="B516" s="309"/>
      <c r="C516" s="310" t="s">
        <v>1407</v>
      </c>
      <c r="D516" s="311"/>
      <c r="E516" s="312">
        <v>1.33</v>
      </c>
      <c r="F516" s="313"/>
      <c r="G516" s="314"/>
      <c r="H516" s="315"/>
      <c r="I516" s="307"/>
      <c r="J516" s="316"/>
      <c r="K516" s="307"/>
      <c r="M516" s="308" t="s">
        <v>1407</v>
      </c>
      <c r="O516" s="293"/>
    </row>
    <row r="517" spans="1:80" x14ac:dyDescent="0.2">
      <c r="A517" s="294">
        <v>196</v>
      </c>
      <c r="B517" s="295" t="s">
        <v>973</v>
      </c>
      <c r="C517" s="296" t="s">
        <v>974</v>
      </c>
      <c r="D517" s="297" t="s">
        <v>165</v>
      </c>
      <c r="E517" s="298">
        <v>1.33</v>
      </c>
      <c r="F517" s="298">
        <v>0</v>
      </c>
      <c r="G517" s="299">
        <f>E517*F517</f>
        <v>0</v>
      </c>
      <c r="H517" s="300">
        <v>0</v>
      </c>
      <c r="I517" s="301">
        <f>E517*H517</f>
        <v>0</v>
      </c>
      <c r="J517" s="300">
        <v>0</v>
      </c>
      <c r="K517" s="301">
        <f>E517*J517</f>
        <v>0</v>
      </c>
      <c r="O517" s="293">
        <v>2</v>
      </c>
      <c r="AA517" s="262">
        <v>1</v>
      </c>
      <c r="AB517" s="262">
        <v>7</v>
      </c>
      <c r="AC517" s="262">
        <v>7</v>
      </c>
      <c r="AZ517" s="262">
        <v>2</v>
      </c>
      <c r="BA517" s="262">
        <f>IF(AZ517=1,G517,0)</f>
        <v>0</v>
      </c>
      <c r="BB517" s="262">
        <f>IF(AZ517=2,G517,0)</f>
        <v>0</v>
      </c>
      <c r="BC517" s="262">
        <f>IF(AZ517=3,G517,0)</f>
        <v>0</v>
      </c>
      <c r="BD517" s="262">
        <f>IF(AZ517=4,G517,0)</f>
        <v>0</v>
      </c>
      <c r="BE517" s="262">
        <f>IF(AZ517=5,G517,0)</f>
        <v>0</v>
      </c>
      <c r="CA517" s="293">
        <v>1</v>
      </c>
      <c r="CB517" s="293">
        <v>7</v>
      </c>
    </row>
    <row r="518" spans="1:80" x14ac:dyDescent="0.2">
      <c r="A518" s="302"/>
      <c r="B518" s="309"/>
      <c r="C518" s="310" t="s">
        <v>1407</v>
      </c>
      <c r="D518" s="311"/>
      <c r="E518" s="312">
        <v>1.33</v>
      </c>
      <c r="F518" s="313"/>
      <c r="G518" s="314"/>
      <c r="H518" s="315"/>
      <c r="I518" s="307"/>
      <c r="J518" s="316"/>
      <c r="K518" s="307"/>
      <c r="M518" s="308" t="s">
        <v>1407</v>
      </c>
      <c r="O518" s="293"/>
    </row>
    <row r="519" spans="1:80" x14ac:dyDescent="0.2">
      <c r="A519" s="294">
        <v>197</v>
      </c>
      <c r="B519" s="295" t="s">
        <v>975</v>
      </c>
      <c r="C519" s="296" t="s">
        <v>976</v>
      </c>
      <c r="D519" s="297" t="s">
        <v>272</v>
      </c>
      <c r="E519" s="298">
        <v>51.02</v>
      </c>
      <c r="F519" s="298">
        <v>0</v>
      </c>
      <c r="G519" s="299">
        <f>E519*F519</f>
        <v>0</v>
      </c>
      <c r="H519" s="300">
        <v>1E-4</v>
      </c>
      <c r="I519" s="301">
        <f>E519*H519</f>
        <v>5.1020000000000006E-3</v>
      </c>
      <c r="J519" s="300">
        <v>0</v>
      </c>
      <c r="K519" s="301">
        <f>E519*J519</f>
        <v>0</v>
      </c>
      <c r="O519" s="293">
        <v>2</v>
      </c>
      <c r="AA519" s="262">
        <v>1</v>
      </c>
      <c r="AB519" s="262">
        <v>7</v>
      </c>
      <c r="AC519" s="262">
        <v>7</v>
      </c>
      <c r="AZ519" s="262">
        <v>2</v>
      </c>
      <c r="BA519" s="262">
        <f>IF(AZ519=1,G519,0)</f>
        <v>0</v>
      </c>
      <c r="BB519" s="262">
        <f>IF(AZ519=2,G519,0)</f>
        <v>0</v>
      </c>
      <c r="BC519" s="262">
        <f>IF(AZ519=3,G519,0)</f>
        <v>0</v>
      </c>
      <c r="BD519" s="262">
        <f>IF(AZ519=4,G519,0)</f>
        <v>0</v>
      </c>
      <c r="BE519" s="262">
        <f>IF(AZ519=5,G519,0)</f>
        <v>0</v>
      </c>
      <c r="CA519" s="293">
        <v>1</v>
      </c>
      <c r="CB519" s="293">
        <v>7</v>
      </c>
    </row>
    <row r="520" spans="1:80" x14ac:dyDescent="0.2">
      <c r="A520" s="302"/>
      <c r="B520" s="309"/>
      <c r="C520" s="310" t="s">
        <v>1615</v>
      </c>
      <c r="D520" s="311"/>
      <c r="E520" s="312">
        <v>4.21</v>
      </c>
      <c r="F520" s="313"/>
      <c r="G520" s="314"/>
      <c r="H520" s="315"/>
      <c r="I520" s="307"/>
      <c r="J520" s="316"/>
      <c r="K520" s="307"/>
      <c r="M520" s="308" t="s">
        <v>1615</v>
      </c>
      <c r="O520" s="293"/>
    </row>
    <row r="521" spans="1:80" x14ac:dyDescent="0.2">
      <c r="A521" s="302"/>
      <c r="B521" s="309"/>
      <c r="C521" s="310" t="s">
        <v>1616</v>
      </c>
      <c r="D521" s="311"/>
      <c r="E521" s="312">
        <v>46.81</v>
      </c>
      <c r="F521" s="313"/>
      <c r="G521" s="314"/>
      <c r="H521" s="315"/>
      <c r="I521" s="307"/>
      <c r="J521" s="316"/>
      <c r="K521" s="307"/>
      <c r="M521" s="308" t="s">
        <v>1616</v>
      </c>
      <c r="O521" s="293"/>
    </row>
    <row r="522" spans="1:80" x14ac:dyDescent="0.2">
      <c r="A522" s="294">
        <v>198</v>
      </c>
      <c r="B522" s="295" t="s">
        <v>980</v>
      </c>
      <c r="C522" s="296" t="s">
        <v>981</v>
      </c>
      <c r="D522" s="297" t="s">
        <v>165</v>
      </c>
      <c r="E522" s="298">
        <v>116.02800000000001</v>
      </c>
      <c r="F522" s="298">
        <v>0</v>
      </c>
      <c r="G522" s="299">
        <f>E522*F522</f>
        <v>0</v>
      </c>
      <c r="H522" s="300">
        <v>1.3599999999999999E-2</v>
      </c>
      <c r="I522" s="301">
        <f>E522*H522</f>
        <v>1.5779808</v>
      </c>
      <c r="J522" s="300"/>
      <c r="K522" s="301">
        <f>E522*J522</f>
        <v>0</v>
      </c>
      <c r="O522" s="293">
        <v>2</v>
      </c>
      <c r="AA522" s="262">
        <v>3</v>
      </c>
      <c r="AB522" s="262">
        <v>7</v>
      </c>
      <c r="AC522" s="262">
        <v>597813721</v>
      </c>
      <c r="AZ522" s="262">
        <v>2</v>
      </c>
      <c r="BA522" s="262">
        <f>IF(AZ522=1,G522,0)</f>
        <v>0</v>
      </c>
      <c r="BB522" s="262">
        <f>IF(AZ522=2,G522,0)</f>
        <v>0</v>
      </c>
      <c r="BC522" s="262">
        <f>IF(AZ522=3,G522,0)</f>
        <v>0</v>
      </c>
      <c r="BD522" s="262">
        <f>IF(AZ522=4,G522,0)</f>
        <v>0</v>
      </c>
      <c r="BE522" s="262">
        <f>IF(AZ522=5,G522,0)</f>
        <v>0</v>
      </c>
      <c r="CA522" s="293">
        <v>3</v>
      </c>
      <c r="CB522" s="293">
        <v>7</v>
      </c>
    </row>
    <row r="523" spans="1:80" x14ac:dyDescent="0.2">
      <c r="A523" s="302"/>
      <c r="B523" s="309"/>
      <c r="C523" s="310" t="s">
        <v>1617</v>
      </c>
      <c r="D523" s="311"/>
      <c r="E523" s="312">
        <v>116.02800000000001</v>
      </c>
      <c r="F523" s="313"/>
      <c r="G523" s="314"/>
      <c r="H523" s="315"/>
      <c r="I523" s="307"/>
      <c r="J523" s="316"/>
      <c r="K523" s="307"/>
      <c r="M523" s="308" t="s">
        <v>1617</v>
      </c>
      <c r="O523" s="293"/>
    </row>
    <row r="524" spans="1:80" x14ac:dyDescent="0.2">
      <c r="A524" s="294">
        <v>199</v>
      </c>
      <c r="B524" s="295" t="s">
        <v>983</v>
      </c>
      <c r="C524" s="296" t="s">
        <v>984</v>
      </c>
      <c r="D524" s="297" t="s">
        <v>200</v>
      </c>
      <c r="E524" s="298">
        <v>2.1474008000000002</v>
      </c>
      <c r="F524" s="298">
        <v>0</v>
      </c>
      <c r="G524" s="299">
        <f>E524*F524</f>
        <v>0</v>
      </c>
      <c r="H524" s="300">
        <v>0</v>
      </c>
      <c r="I524" s="301">
        <f>E524*H524</f>
        <v>0</v>
      </c>
      <c r="J524" s="300"/>
      <c r="K524" s="301">
        <f>E524*J524</f>
        <v>0</v>
      </c>
      <c r="O524" s="293">
        <v>2</v>
      </c>
      <c r="AA524" s="262">
        <v>7</v>
      </c>
      <c r="AB524" s="262">
        <v>1001</v>
      </c>
      <c r="AC524" s="262">
        <v>5</v>
      </c>
      <c r="AZ524" s="262">
        <v>2</v>
      </c>
      <c r="BA524" s="262">
        <f>IF(AZ524=1,G524,0)</f>
        <v>0</v>
      </c>
      <c r="BB524" s="262">
        <f>IF(AZ524=2,G524,0)</f>
        <v>0</v>
      </c>
      <c r="BC524" s="262">
        <f>IF(AZ524=3,G524,0)</f>
        <v>0</v>
      </c>
      <c r="BD524" s="262">
        <f>IF(AZ524=4,G524,0)</f>
        <v>0</v>
      </c>
      <c r="BE524" s="262">
        <f>IF(AZ524=5,G524,0)</f>
        <v>0</v>
      </c>
      <c r="CA524" s="293">
        <v>7</v>
      </c>
      <c r="CB524" s="293">
        <v>1001</v>
      </c>
    </row>
    <row r="525" spans="1:80" x14ac:dyDescent="0.2">
      <c r="A525" s="317"/>
      <c r="B525" s="318" t="s">
        <v>101</v>
      </c>
      <c r="C525" s="319" t="s">
        <v>966</v>
      </c>
      <c r="D525" s="320"/>
      <c r="E525" s="321"/>
      <c r="F525" s="322"/>
      <c r="G525" s="323">
        <f>SUM(G511:G524)</f>
        <v>0</v>
      </c>
      <c r="H525" s="324"/>
      <c r="I525" s="325">
        <f>SUM(I511:I524)</f>
        <v>2.1474007999999998</v>
      </c>
      <c r="J525" s="324"/>
      <c r="K525" s="325">
        <f>SUM(K511:K524)</f>
        <v>0</v>
      </c>
      <c r="O525" s="293">
        <v>4</v>
      </c>
      <c r="BA525" s="326">
        <f>SUM(BA511:BA524)</f>
        <v>0</v>
      </c>
      <c r="BB525" s="326">
        <f>SUM(BB511:BB524)</f>
        <v>0</v>
      </c>
      <c r="BC525" s="326">
        <f>SUM(BC511:BC524)</f>
        <v>0</v>
      </c>
      <c r="BD525" s="326">
        <f>SUM(BD511:BD524)</f>
        <v>0</v>
      </c>
      <c r="BE525" s="326">
        <f>SUM(BE511:BE524)</f>
        <v>0</v>
      </c>
    </row>
    <row r="526" spans="1:80" x14ac:dyDescent="0.2">
      <c r="A526" s="283" t="s">
        <v>97</v>
      </c>
      <c r="B526" s="284" t="s">
        <v>985</v>
      </c>
      <c r="C526" s="285" t="s">
        <v>986</v>
      </c>
      <c r="D526" s="286"/>
      <c r="E526" s="287"/>
      <c r="F526" s="287"/>
      <c r="G526" s="288"/>
      <c r="H526" s="289"/>
      <c r="I526" s="290"/>
      <c r="J526" s="291"/>
      <c r="K526" s="292"/>
      <c r="O526" s="293">
        <v>1</v>
      </c>
    </row>
    <row r="527" spans="1:80" x14ac:dyDescent="0.2">
      <c r="A527" s="294">
        <v>200</v>
      </c>
      <c r="B527" s="295" t="s">
        <v>988</v>
      </c>
      <c r="C527" s="296" t="s">
        <v>989</v>
      </c>
      <c r="D527" s="297" t="s">
        <v>165</v>
      </c>
      <c r="E527" s="298">
        <v>336.42599999999999</v>
      </c>
      <c r="F527" s="298">
        <v>0</v>
      </c>
      <c r="G527" s="299">
        <f>E527*F527</f>
        <v>0</v>
      </c>
      <c r="H527" s="300">
        <v>6.9999999999999994E-5</v>
      </c>
      <c r="I527" s="301">
        <f>E527*H527</f>
        <v>2.3549819999999996E-2</v>
      </c>
      <c r="J527" s="300">
        <v>0</v>
      </c>
      <c r="K527" s="301">
        <f>E527*J527</f>
        <v>0</v>
      </c>
      <c r="O527" s="293">
        <v>2</v>
      </c>
      <c r="AA527" s="262">
        <v>1</v>
      </c>
      <c r="AB527" s="262">
        <v>7</v>
      </c>
      <c r="AC527" s="262">
        <v>7</v>
      </c>
      <c r="AZ527" s="262">
        <v>2</v>
      </c>
      <c r="BA527" s="262">
        <f>IF(AZ527=1,G527,0)</f>
        <v>0</v>
      </c>
      <c r="BB527" s="262">
        <f>IF(AZ527=2,G527,0)</f>
        <v>0</v>
      </c>
      <c r="BC527" s="262">
        <f>IF(AZ527=3,G527,0)</f>
        <v>0</v>
      </c>
      <c r="BD527" s="262">
        <f>IF(AZ527=4,G527,0)</f>
        <v>0</v>
      </c>
      <c r="BE527" s="262">
        <f>IF(AZ527=5,G527,0)</f>
        <v>0</v>
      </c>
      <c r="CA527" s="293">
        <v>1</v>
      </c>
      <c r="CB527" s="293">
        <v>7</v>
      </c>
    </row>
    <row r="528" spans="1:80" x14ac:dyDescent="0.2">
      <c r="A528" s="302"/>
      <c r="B528" s="303"/>
      <c r="C528" s="304"/>
      <c r="D528" s="305"/>
      <c r="E528" s="305"/>
      <c r="F528" s="305"/>
      <c r="G528" s="306"/>
      <c r="I528" s="307"/>
      <c r="K528" s="307"/>
      <c r="L528" s="308"/>
      <c r="O528" s="293">
        <v>3</v>
      </c>
    </row>
    <row r="529" spans="1:80" x14ac:dyDescent="0.2">
      <c r="A529" s="294">
        <v>201</v>
      </c>
      <c r="B529" s="295" t="s">
        <v>990</v>
      </c>
      <c r="C529" s="296" t="s">
        <v>991</v>
      </c>
      <c r="D529" s="297" t="s">
        <v>165</v>
      </c>
      <c r="E529" s="298">
        <v>336.42599999999999</v>
      </c>
      <c r="F529" s="298">
        <v>0</v>
      </c>
      <c r="G529" s="299">
        <f>E529*F529</f>
        <v>0</v>
      </c>
      <c r="H529" s="300">
        <v>2.9E-4</v>
      </c>
      <c r="I529" s="301">
        <f>E529*H529</f>
        <v>9.756353999999999E-2</v>
      </c>
      <c r="J529" s="300">
        <v>0</v>
      </c>
      <c r="K529" s="301">
        <f>E529*J529</f>
        <v>0</v>
      </c>
      <c r="O529" s="293">
        <v>2</v>
      </c>
      <c r="AA529" s="262">
        <v>1</v>
      </c>
      <c r="AB529" s="262">
        <v>0</v>
      </c>
      <c r="AC529" s="262">
        <v>0</v>
      </c>
      <c r="AZ529" s="262">
        <v>2</v>
      </c>
      <c r="BA529" s="262">
        <f>IF(AZ529=1,G529,0)</f>
        <v>0</v>
      </c>
      <c r="BB529" s="262">
        <f>IF(AZ529=2,G529,0)</f>
        <v>0</v>
      </c>
      <c r="BC529" s="262">
        <f>IF(AZ529=3,G529,0)</f>
        <v>0</v>
      </c>
      <c r="BD529" s="262">
        <f>IF(AZ529=4,G529,0)</f>
        <v>0</v>
      </c>
      <c r="BE529" s="262">
        <f>IF(AZ529=5,G529,0)</f>
        <v>0</v>
      </c>
      <c r="CA529" s="293">
        <v>1</v>
      </c>
      <c r="CB529" s="293">
        <v>0</v>
      </c>
    </row>
    <row r="530" spans="1:80" x14ac:dyDescent="0.2">
      <c r="A530" s="302"/>
      <c r="B530" s="303"/>
      <c r="C530" s="304"/>
      <c r="D530" s="305"/>
      <c r="E530" s="305"/>
      <c r="F530" s="305"/>
      <c r="G530" s="306"/>
      <c r="I530" s="307"/>
      <c r="K530" s="307"/>
      <c r="L530" s="308"/>
      <c r="O530" s="293">
        <v>3</v>
      </c>
    </row>
    <row r="531" spans="1:80" x14ac:dyDescent="0.2">
      <c r="A531" s="302"/>
      <c r="B531" s="309"/>
      <c r="C531" s="310" t="s">
        <v>992</v>
      </c>
      <c r="D531" s="311"/>
      <c r="E531" s="312">
        <v>0</v>
      </c>
      <c r="F531" s="313"/>
      <c r="G531" s="314"/>
      <c r="H531" s="315"/>
      <c r="I531" s="307"/>
      <c r="J531" s="316"/>
      <c r="K531" s="307"/>
      <c r="M531" s="308" t="s">
        <v>992</v>
      </c>
      <c r="O531" s="293"/>
    </row>
    <row r="532" spans="1:80" x14ac:dyDescent="0.2">
      <c r="A532" s="302"/>
      <c r="B532" s="309"/>
      <c r="C532" s="310" t="s">
        <v>1431</v>
      </c>
      <c r="D532" s="311"/>
      <c r="E532" s="312">
        <v>31.824999999999999</v>
      </c>
      <c r="F532" s="313"/>
      <c r="G532" s="314"/>
      <c r="H532" s="315"/>
      <c r="I532" s="307"/>
      <c r="J532" s="316"/>
      <c r="K532" s="307"/>
      <c r="M532" s="308" t="s">
        <v>1431</v>
      </c>
      <c r="O532" s="293"/>
    </row>
    <row r="533" spans="1:80" x14ac:dyDescent="0.2">
      <c r="A533" s="302"/>
      <c r="B533" s="309"/>
      <c r="C533" s="310" t="s">
        <v>1432</v>
      </c>
      <c r="D533" s="311"/>
      <c r="E533" s="312">
        <v>54.404000000000003</v>
      </c>
      <c r="F533" s="313"/>
      <c r="G533" s="314"/>
      <c r="H533" s="315"/>
      <c r="I533" s="307"/>
      <c r="J533" s="316"/>
      <c r="K533" s="307"/>
      <c r="M533" s="308" t="s">
        <v>1432</v>
      </c>
      <c r="O533" s="293"/>
    </row>
    <row r="534" spans="1:80" x14ac:dyDescent="0.2">
      <c r="A534" s="302"/>
      <c r="B534" s="309"/>
      <c r="C534" s="310" t="s">
        <v>1618</v>
      </c>
      <c r="D534" s="311"/>
      <c r="E534" s="312">
        <v>10.1</v>
      </c>
      <c r="F534" s="313"/>
      <c r="G534" s="314"/>
      <c r="H534" s="315"/>
      <c r="I534" s="307"/>
      <c r="J534" s="316"/>
      <c r="K534" s="307"/>
      <c r="M534" s="308" t="s">
        <v>1618</v>
      </c>
      <c r="O534" s="293"/>
    </row>
    <row r="535" spans="1:80" x14ac:dyDescent="0.2">
      <c r="A535" s="302"/>
      <c r="B535" s="309"/>
      <c r="C535" s="310" t="s">
        <v>1421</v>
      </c>
      <c r="D535" s="311"/>
      <c r="E535" s="312">
        <v>8.2620000000000005</v>
      </c>
      <c r="F535" s="313"/>
      <c r="G535" s="314"/>
      <c r="H535" s="315"/>
      <c r="I535" s="307"/>
      <c r="J535" s="316"/>
      <c r="K535" s="307"/>
      <c r="M535" s="308" t="s">
        <v>1421</v>
      </c>
      <c r="O535" s="293"/>
    </row>
    <row r="536" spans="1:80" x14ac:dyDescent="0.2">
      <c r="A536" s="302"/>
      <c r="B536" s="309"/>
      <c r="C536" s="310" t="s">
        <v>1496</v>
      </c>
      <c r="D536" s="311"/>
      <c r="E536" s="312">
        <v>40.200000000000003</v>
      </c>
      <c r="F536" s="313"/>
      <c r="G536" s="314"/>
      <c r="H536" s="315"/>
      <c r="I536" s="307"/>
      <c r="J536" s="316"/>
      <c r="K536" s="307"/>
      <c r="M536" s="308" t="s">
        <v>1496</v>
      </c>
      <c r="O536" s="293"/>
    </row>
    <row r="537" spans="1:80" x14ac:dyDescent="0.2">
      <c r="A537" s="302"/>
      <c r="B537" s="309"/>
      <c r="C537" s="310" t="s">
        <v>1619</v>
      </c>
      <c r="D537" s="311"/>
      <c r="E537" s="312">
        <v>0</v>
      </c>
      <c r="F537" s="313"/>
      <c r="G537" s="314"/>
      <c r="H537" s="315"/>
      <c r="I537" s="307"/>
      <c r="J537" s="316"/>
      <c r="K537" s="307"/>
      <c r="M537" s="308" t="s">
        <v>1619</v>
      </c>
      <c r="O537" s="293"/>
    </row>
    <row r="538" spans="1:80" x14ac:dyDescent="0.2">
      <c r="A538" s="302"/>
      <c r="B538" s="309"/>
      <c r="C538" s="310" t="s">
        <v>1620</v>
      </c>
      <c r="D538" s="311"/>
      <c r="E538" s="312">
        <v>44.774999999999999</v>
      </c>
      <c r="F538" s="313"/>
      <c r="G538" s="314"/>
      <c r="H538" s="315"/>
      <c r="I538" s="307"/>
      <c r="J538" s="316"/>
      <c r="K538" s="307"/>
      <c r="M538" s="308" t="s">
        <v>1620</v>
      </c>
      <c r="O538" s="293"/>
    </row>
    <row r="539" spans="1:80" x14ac:dyDescent="0.2">
      <c r="A539" s="302"/>
      <c r="B539" s="309"/>
      <c r="C539" s="310" t="s">
        <v>1442</v>
      </c>
      <c r="D539" s="311"/>
      <c r="E539" s="312">
        <v>38.106999999999999</v>
      </c>
      <c r="F539" s="313"/>
      <c r="G539" s="314"/>
      <c r="H539" s="315"/>
      <c r="I539" s="307"/>
      <c r="J539" s="316"/>
      <c r="K539" s="307"/>
      <c r="M539" s="308" t="s">
        <v>1442</v>
      </c>
      <c r="O539" s="293"/>
    </row>
    <row r="540" spans="1:80" x14ac:dyDescent="0.2">
      <c r="A540" s="302"/>
      <c r="B540" s="309"/>
      <c r="C540" s="310" t="s">
        <v>1443</v>
      </c>
      <c r="D540" s="311"/>
      <c r="E540" s="312">
        <v>47.674799999999998</v>
      </c>
      <c r="F540" s="313"/>
      <c r="G540" s="314"/>
      <c r="H540" s="315"/>
      <c r="I540" s="307"/>
      <c r="J540" s="316"/>
      <c r="K540" s="307"/>
      <c r="M540" s="308" t="s">
        <v>1443</v>
      </c>
      <c r="O540" s="293"/>
    </row>
    <row r="541" spans="1:80" x14ac:dyDescent="0.2">
      <c r="A541" s="302"/>
      <c r="B541" s="309"/>
      <c r="C541" s="310" t="s">
        <v>1621</v>
      </c>
      <c r="D541" s="311"/>
      <c r="E541" s="312">
        <v>56.075000000000003</v>
      </c>
      <c r="F541" s="313"/>
      <c r="G541" s="314"/>
      <c r="H541" s="315"/>
      <c r="I541" s="307"/>
      <c r="J541" s="316"/>
      <c r="K541" s="307"/>
      <c r="M541" s="308" t="s">
        <v>1621</v>
      </c>
      <c r="O541" s="293"/>
    </row>
    <row r="542" spans="1:80" x14ac:dyDescent="0.2">
      <c r="A542" s="302"/>
      <c r="B542" s="309"/>
      <c r="C542" s="310" t="s">
        <v>1445</v>
      </c>
      <c r="D542" s="311"/>
      <c r="E542" s="312">
        <v>37.44</v>
      </c>
      <c r="F542" s="313"/>
      <c r="G542" s="314"/>
      <c r="H542" s="315"/>
      <c r="I542" s="307"/>
      <c r="J542" s="316"/>
      <c r="K542" s="307"/>
      <c r="M542" s="308" t="s">
        <v>1445</v>
      </c>
      <c r="O542" s="293"/>
    </row>
    <row r="543" spans="1:80" x14ac:dyDescent="0.2">
      <c r="A543" s="302"/>
      <c r="B543" s="309"/>
      <c r="C543" s="310" t="s">
        <v>1622</v>
      </c>
      <c r="D543" s="311"/>
      <c r="E543" s="312">
        <v>-28.542999999999999</v>
      </c>
      <c r="F543" s="313"/>
      <c r="G543" s="314"/>
      <c r="H543" s="315"/>
      <c r="I543" s="307"/>
      <c r="J543" s="316"/>
      <c r="K543" s="307"/>
      <c r="M543" s="308" t="s">
        <v>1622</v>
      </c>
      <c r="O543" s="293"/>
    </row>
    <row r="544" spans="1:80" x14ac:dyDescent="0.2">
      <c r="A544" s="302"/>
      <c r="B544" s="309"/>
      <c r="C544" s="310" t="s">
        <v>1623</v>
      </c>
      <c r="D544" s="311"/>
      <c r="E544" s="312">
        <v>5.7662000000000004</v>
      </c>
      <c r="F544" s="313"/>
      <c r="G544" s="314"/>
      <c r="H544" s="315"/>
      <c r="I544" s="307"/>
      <c r="J544" s="316"/>
      <c r="K544" s="307"/>
      <c r="M544" s="308" t="s">
        <v>1623</v>
      </c>
      <c r="O544" s="293"/>
    </row>
    <row r="545" spans="1:80" x14ac:dyDescent="0.2">
      <c r="A545" s="302"/>
      <c r="B545" s="309"/>
      <c r="C545" s="310" t="s">
        <v>1624</v>
      </c>
      <c r="D545" s="311"/>
      <c r="E545" s="312">
        <v>-9.66</v>
      </c>
      <c r="F545" s="313"/>
      <c r="G545" s="314"/>
      <c r="H545" s="315"/>
      <c r="I545" s="307"/>
      <c r="J545" s="316"/>
      <c r="K545" s="307"/>
      <c r="M545" s="308" t="s">
        <v>1624</v>
      </c>
      <c r="O545" s="293"/>
    </row>
    <row r="546" spans="1:80" x14ac:dyDescent="0.2">
      <c r="A546" s="317"/>
      <c r="B546" s="318" t="s">
        <v>101</v>
      </c>
      <c r="C546" s="319" t="s">
        <v>987</v>
      </c>
      <c r="D546" s="320"/>
      <c r="E546" s="321"/>
      <c r="F546" s="322"/>
      <c r="G546" s="323">
        <f>SUM(G526:G545)</f>
        <v>0</v>
      </c>
      <c r="H546" s="324"/>
      <c r="I546" s="325">
        <f>SUM(I526:I545)</f>
        <v>0.12111335999999999</v>
      </c>
      <c r="J546" s="324"/>
      <c r="K546" s="325">
        <f>SUM(K526:K545)</f>
        <v>0</v>
      </c>
      <c r="O546" s="293">
        <v>4</v>
      </c>
      <c r="BA546" s="326">
        <f>SUM(BA526:BA545)</f>
        <v>0</v>
      </c>
      <c r="BB546" s="326">
        <f>SUM(BB526:BB545)</f>
        <v>0</v>
      </c>
      <c r="BC546" s="326">
        <f>SUM(BC526:BC545)</f>
        <v>0</v>
      </c>
      <c r="BD546" s="326">
        <f>SUM(BD526:BD545)</f>
        <v>0</v>
      </c>
      <c r="BE546" s="326">
        <f>SUM(BE526:BE545)</f>
        <v>0</v>
      </c>
    </row>
    <row r="547" spans="1:80" x14ac:dyDescent="0.2">
      <c r="A547" s="283" t="s">
        <v>97</v>
      </c>
      <c r="B547" s="284" t="s">
        <v>1002</v>
      </c>
      <c r="C547" s="285" t="s">
        <v>1003</v>
      </c>
      <c r="D547" s="286"/>
      <c r="E547" s="287"/>
      <c r="F547" s="287"/>
      <c r="G547" s="288"/>
      <c r="H547" s="289"/>
      <c r="I547" s="290"/>
      <c r="J547" s="291"/>
      <c r="K547" s="292"/>
      <c r="O547" s="293">
        <v>1</v>
      </c>
    </row>
    <row r="548" spans="1:80" x14ac:dyDescent="0.2">
      <c r="A548" s="294">
        <v>202</v>
      </c>
      <c r="B548" s="295" t="s">
        <v>357</v>
      </c>
      <c r="C548" s="296" t="s">
        <v>1005</v>
      </c>
      <c r="D548" s="297" t="s">
        <v>100</v>
      </c>
      <c r="E548" s="298">
        <v>2</v>
      </c>
      <c r="F548" s="298">
        <v>0</v>
      </c>
      <c r="G548" s="299">
        <f>E548*F548</f>
        <v>0</v>
      </c>
      <c r="H548" s="300">
        <v>0</v>
      </c>
      <c r="I548" s="301">
        <f>E548*H548</f>
        <v>0</v>
      </c>
      <c r="J548" s="300"/>
      <c r="K548" s="301">
        <f>E548*J548</f>
        <v>0</v>
      </c>
      <c r="O548" s="293">
        <v>2</v>
      </c>
      <c r="AA548" s="262">
        <v>12</v>
      </c>
      <c r="AB548" s="262">
        <v>0</v>
      </c>
      <c r="AC548" s="262">
        <v>31</v>
      </c>
      <c r="AZ548" s="262">
        <v>2</v>
      </c>
      <c r="BA548" s="262">
        <f>IF(AZ548=1,G548,0)</f>
        <v>0</v>
      </c>
      <c r="BB548" s="262">
        <f>IF(AZ548=2,G548,0)</f>
        <v>0</v>
      </c>
      <c r="BC548" s="262">
        <f>IF(AZ548=3,G548,0)</f>
        <v>0</v>
      </c>
      <c r="BD548" s="262">
        <f>IF(AZ548=4,G548,0)</f>
        <v>0</v>
      </c>
      <c r="BE548" s="262">
        <f>IF(AZ548=5,G548,0)</f>
        <v>0</v>
      </c>
      <c r="CA548" s="293">
        <v>12</v>
      </c>
      <c r="CB548" s="293">
        <v>0</v>
      </c>
    </row>
    <row r="549" spans="1:80" x14ac:dyDescent="0.2">
      <c r="A549" s="294">
        <v>203</v>
      </c>
      <c r="B549" s="295" t="s">
        <v>534</v>
      </c>
      <c r="C549" s="296" t="s">
        <v>1006</v>
      </c>
      <c r="D549" s="297" t="s">
        <v>272</v>
      </c>
      <c r="E549" s="298">
        <v>17</v>
      </c>
      <c r="F549" s="298">
        <v>0</v>
      </c>
      <c r="G549" s="299">
        <f>E549*F549</f>
        <v>0</v>
      </c>
      <c r="H549" s="300">
        <v>0</v>
      </c>
      <c r="I549" s="301">
        <f>E549*H549</f>
        <v>0</v>
      </c>
      <c r="J549" s="300"/>
      <c r="K549" s="301">
        <f>E549*J549</f>
        <v>0</v>
      </c>
      <c r="O549" s="293">
        <v>2</v>
      </c>
      <c r="AA549" s="262">
        <v>12</v>
      </c>
      <c r="AB549" s="262">
        <v>0</v>
      </c>
      <c r="AC549" s="262">
        <v>32</v>
      </c>
      <c r="AZ549" s="262">
        <v>2</v>
      </c>
      <c r="BA549" s="262">
        <f>IF(AZ549=1,G549,0)</f>
        <v>0</v>
      </c>
      <c r="BB549" s="262">
        <f>IF(AZ549=2,G549,0)</f>
        <v>0</v>
      </c>
      <c r="BC549" s="262">
        <f>IF(AZ549=3,G549,0)</f>
        <v>0</v>
      </c>
      <c r="BD549" s="262">
        <f>IF(AZ549=4,G549,0)</f>
        <v>0</v>
      </c>
      <c r="BE549" s="262">
        <f>IF(AZ549=5,G549,0)</f>
        <v>0</v>
      </c>
      <c r="CA549" s="293">
        <v>12</v>
      </c>
      <c r="CB549" s="293">
        <v>0</v>
      </c>
    </row>
    <row r="550" spans="1:80" x14ac:dyDescent="0.2">
      <c r="A550" s="294">
        <v>204</v>
      </c>
      <c r="B550" s="295" t="s">
        <v>538</v>
      </c>
      <c r="C550" s="296" t="s">
        <v>1007</v>
      </c>
      <c r="D550" s="297" t="s">
        <v>272</v>
      </c>
      <c r="E550" s="298">
        <v>34</v>
      </c>
      <c r="F550" s="298">
        <v>0</v>
      </c>
      <c r="G550" s="299">
        <f>E550*F550</f>
        <v>0</v>
      </c>
      <c r="H550" s="300">
        <v>0</v>
      </c>
      <c r="I550" s="301">
        <f>E550*H550</f>
        <v>0</v>
      </c>
      <c r="J550" s="300"/>
      <c r="K550" s="301">
        <f>E550*J550</f>
        <v>0</v>
      </c>
      <c r="O550" s="293">
        <v>2</v>
      </c>
      <c r="AA550" s="262">
        <v>12</v>
      </c>
      <c r="AB550" s="262">
        <v>0</v>
      </c>
      <c r="AC550" s="262">
        <v>33</v>
      </c>
      <c r="AZ550" s="262">
        <v>2</v>
      </c>
      <c r="BA550" s="262">
        <f>IF(AZ550=1,G550,0)</f>
        <v>0</v>
      </c>
      <c r="BB550" s="262">
        <f>IF(AZ550=2,G550,0)</f>
        <v>0</v>
      </c>
      <c r="BC550" s="262">
        <f>IF(AZ550=3,G550,0)</f>
        <v>0</v>
      </c>
      <c r="BD550" s="262">
        <f>IF(AZ550=4,G550,0)</f>
        <v>0</v>
      </c>
      <c r="BE550" s="262">
        <f>IF(AZ550=5,G550,0)</f>
        <v>0</v>
      </c>
      <c r="CA550" s="293">
        <v>12</v>
      </c>
      <c r="CB550" s="293">
        <v>0</v>
      </c>
    </row>
    <row r="551" spans="1:80" x14ac:dyDescent="0.2">
      <c r="A551" s="302"/>
      <c r="B551" s="309"/>
      <c r="C551" s="310" t="s">
        <v>1625</v>
      </c>
      <c r="D551" s="311"/>
      <c r="E551" s="312">
        <v>34</v>
      </c>
      <c r="F551" s="313"/>
      <c r="G551" s="314"/>
      <c r="H551" s="315"/>
      <c r="I551" s="307"/>
      <c r="J551" s="316"/>
      <c r="K551" s="307"/>
      <c r="M551" s="308" t="s">
        <v>1625</v>
      </c>
      <c r="O551" s="293"/>
    </row>
    <row r="552" spans="1:80" x14ac:dyDescent="0.2">
      <c r="A552" s="294">
        <v>205</v>
      </c>
      <c r="B552" s="295" t="s">
        <v>541</v>
      </c>
      <c r="C552" s="296" t="s">
        <v>1009</v>
      </c>
      <c r="D552" s="297" t="s">
        <v>100</v>
      </c>
      <c r="E552" s="298">
        <v>2</v>
      </c>
      <c r="F552" s="298">
        <v>0</v>
      </c>
      <c r="G552" s="299">
        <f>E552*F552</f>
        <v>0</v>
      </c>
      <c r="H552" s="300">
        <v>0</v>
      </c>
      <c r="I552" s="301">
        <f>E552*H552</f>
        <v>0</v>
      </c>
      <c r="J552" s="300"/>
      <c r="K552" s="301">
        <f>E552*J552</f>
        <v>0</v>
      </c>
      <c r="O552" s="293">
        <v>2</v>
      </c>
      <c r="AA552" s="262">
        <v>12</v>
      </c>
      <c r="AB552" s="262">
        <v>0</v>
      </c>
      <c r="AC552" s="262">
        <v>34</v>
      </c>
      <c r="AZ552" s="262">
        <v>2</v>
      </c>
      <c r="BA552" s="262">
        <f>IF(AZ552=1,G552,0)</f>
        <v>0</v>
      </c>
      <c r="BB552" s="262">
        <f>IF(AZ552=2,G552,0)</f>
        <v>0</v>
      </c>
      <c r="BC552" s="262">
        <f>IF(AZ552=3,G552,0)</f>
        <v>0</v>
      </c>
      <c r="BD552" s="262">
        <f>IF(AZ552=4,G552,0)</f>
        <v>0</v>
      </c>
      <c r="BE552" s="262">
        <f>IF(AZ552=5,G552,0)</f>
        <v>0</v>
      </c>
      <c r="CA552" s="293">
        <v>12</v>
      </c>
      <c r="CB552" s="293">
        <v>0</v>
      </c>
    </row>
    <row r="553" spans="1:80" ht="22.5" x14ac:dyDescent="0.2">
      <c r="A553" s="294">
        <v>206</v>
      </c>
      <c r="B553" s="295" t="s">
        <v>544</v>
      </c>
      <c r="C553" s="296" t="s">
        <v>1626</v>
      </c>
      <c r="D553" s="297" t="s">
        <v>100</v>
      </c>
      <c r="E553" s="298">
        <v>1</v>
      </c>
      <c r="F553" s="298">
        <v>0</v>
      </c>
      <c r="G553" s="299">
        <f>E553*F553</f>
        <v>0</v>
      </c>
      <c r="H553" s="300">
        <v>0</v>
      </c>
      <c r="I553" s="301">
        <f>E553*H553</f>
        <v>0</v>
      </c>
      <c r="J553" s="300"/>
      <c r="K553" s="301">
        <f>E553*J553</f>
        <v>0</v>
      </c>
      <c r="O553" s="293">
        <v>2</v>
      </c>
      <c r="AA553" s="262">
        <v>12</v>
      </c>
      <c r="AB553" s="262">
        <v>0</v>
      </c>
      <c r="AC553" s="262">
        <v>35</v>
      </c>
      <c r="AZ553" s="262">
        <v>2</v>
      </c>
      <c r="BA553" s="262">
        <f>IF(AZ553=1,G553,0)</f>
        <v>0</v>
      </c>
      <c r="BB553" s="262">
        <f>IF(AZ553=2,G553,0)</f>
        <v>0</v>
      </c>
      <c r="BC553" s="262">
        <f>IF(AZ553=3,G553,0)</f>
        <v>0</v>
      </c>
      <c r="BD553" s="262">
        <f>IF(AZ553=4,G553,0)</f>
        <v>0</v>
      </c>
      <c r="BE553" s="262">
        <f>IF(AZ553=5,G553,0)</f>
        <v>0</v>
      </c>
      <c r="CA553" s="293">
        <v>12</v>
      </c>
      <c r="CB553" s="293">
        <v>0</v>
      </c>
    </row>
    <row r="554" spans="1:80" x14ac:dyDescent="0.2">
      <c r="A554" s="294">
        <v>207</v>
      </c>
      <c r="B554" s="295" t="s">
        <v>1011</v>
      </c>
      <c r="C554" s="296" t="s">
        <v>1627</v>
      </c>
      <c r="D554" s="297" t="s">
        <v>272</v>
      </c>
      <c r="E554" s="298">
        <v>22.5</v>
      </c>
      <c r="F554" s="298">
        <v>0</v>
      </c>
      <c r="G554" s="299">
        <f>E554*F554</f>
        <v>0</v>
      </c>
      <c r="H554" s="300">
        <v>0</v>
      </c>
      <c r="I554" s="301">
        <f>E554*H554</f>
        <v>0</v>
      </c>
      <c r="J554" s="300"/>
      <c r="K554" s="301">
        <f>E554*J554</f>
        <v>0</v>
      </c>
      <c r="O554" s="293">
        <v>2</v>
      </c>
      <c r="AA554" s="262">
        <v>12</v>
      </c>
      <c r="AB554" s="262">
        <v>0</v>
      </c>
      <c r="AC554" s="262">
        <v>39</v>
      </c>
      <c r="AZ554" s="262">
        <v>2</v>
      </c>
      <c r="BA554" s="262">
        <f>IF(AZ554=1,G554,0)</f>
        <v>0</v>
      </c>
      <c r="BB554" s="262">
        <f>IF(AZ554=2,G554,0)</f>
        <v>0</v>
      </c>
      <c r="BC554" s="262">
        <f>IF(AZ554=3,G554,0)</f>
        <v>0</v>
      </c>
      <c r="BD554" s="262">
        <f>IF(AZ554=4,G554,0)</f>
        <v>0</v>
      </c>
      <c r="BE554" s="262">
        <f>IF(AZ554=5,G554,0)</f>
        <v>0</v>
      </c>
      <c r="CA554" s="293">
        <v>12</v>
      </c>
      <c r="CB554" s="293">
        <v>0</v>
      </c>
    </row>
    <row r="555" spans="1:80" ht="22.5" x14ac:dyDescent="0.2">
      <c r="A555" s="294">
        <v>208</v>
      </c>
      <c r="B555" s="295" t="s">
        <v>1013</v>
      </c>
      <c r="C555" s="296" t="s">
        <v>1628</v>
      </c>
      <c r="D555" s="297" t="s">
        <v>100</v>
      </c>
      <c r="E555" s="298">
        <v>1</v>
      </c>
      <c r="F555" s="298">
        <v>0</v>
      </c>
      <c r="G555" s="299">
        <f>E555*F555</f>
        <v>0</v>
      </c>
      <c r="H555" s="300">
        <v>0</v>
      </c>
      <c r="I555" s="301">
        <f>E555*H555</f>
        <v>0</v>
      </c>
      <c r="J555" s="300"/>
      <c r="K555" s="301">
        <f>E555*J555</f>
        <v>0</v>
      </c>
      <c r="O555" s="293">
        <v>2</v>
      </c>
      <c r="AA555" s="262">
        <v>12</v>
      </c>
      <c r="AB555" s="262">
        <v>0</v>
      </c>
      <c r="AC555" s="262">
        <v>40</v>
      </c>
      <c r="AZ555" s="262">
        <v>2</v>
      </c>
      <c r="BA555" s="262">
        <f>IF(AZ555=1,G555,0)</f>
        <v>0</v>
      </c>
      <c r="BB555" s="262">
        <f>IF(AZ555=2,G555,0)</f>
        <v>0</v>
      </c>
      <c r="BC555" s="262">
        <f>IF(AZ555=3,G555,0)</f>
        <v>0</v>
      </c>
      <c r="BD555" s="262">
        <f>IF(AZ555=4,G555,0)</f>
        <v>0</v>
      </c>
      <c r="BE555" s="262">
        <f>IF(AZ555=5,G555,0)</f>
        <v>0</v>
      </c>
      <c r="CA555" s="293">
        <v>12</v>
      </c>
      <c r="CB555" s="293">
        <v>0</v>
      </c>
    </row>
    <row r="556" spans="1:80" ht="22.5" x14ac:dyDescent="0.2">
      <c r="A556" s="294">
        <v>209</v>
      </c>
      <c r="B556" s="295" t="s">
        <v>1015</v>
      </c>
      <c r="C556" s="296" t="s">
        <v>1629</v>
      </c>
      <c r="D556" s="297" t="s">
        <v>100</v>
      </c>
      <c r="E556" s="298">
        <v>1</v>
      </c>
      <c r="F556" s="298">
        <v>0</v>
      </c>
      <c r="G556" s="299">
        <f>E556*F556</f>
        <v>0</v>
      </c>
      <c r="H556" s="300">
        <v>0</v>
      </c>
      <c r="I556" s="301">
        <f>E556*H556</f>
        <v>0</v>
      </c>
      <c r="J556" s="300"/>
      <c r="K556" s="301">
        <f>E556*J556</f>
        <v>0</v>
      </c>
      <c r="O556" s="293">
        <v>2</v>
      </c>
      <c r="AA556" s="262">
        <v>12</v>
      </c>
      <c r="AB556" s="262">
        <v>0</v>
      </c>
      <c r="AC556" s="262">
        <v>41</v>
      </c>
      <c r="AZ556" s="262">
        <v>2</v>
      </c>
      <c r="BA556" s="262">
        <f>IF(AZ556=1,G556,0)</f>
        <v>0</v>
      </c>
      <c r="BB556" s="262">
        <f>IF(AZ556=2,G556,0)</f>
        <v>0</v>
      </c>
      <c r="BC556" s="262">
        <f>IF(AZ556=3,G556,0)</f>
        <v>0</v>
      </c>
      <c r="BD556" s="262">
        <f>IF(AZ556=4,G556,0)</f>
        <v>0</v>
      </c>
      <c r="BE556" s="262">
        <f>IF(AZ556=5,G556,0)</f>
        <v>0</v>
      </c>
      <c r="CA556" s="293">
        <v>12</v>
      </c>
      <c r="CB556" s="293">
        <v>0</v>
      </c>
    </row>
    <row r="557" spans="1:80" ht="22.5" x14ac:dyDescent="0.2">
      <c r="A557" s="294">
        <v>210</v>
      </c>
      <c r="B557" s="295" t="s">
        <v>1017</v>
      </c>
      <c r="C557" s="296" t="s">
        <v>1630</v>
      </c>
      <c r="D557" s="297" t="s">
        <v>100</v>
      </c>
      <c r="E557" s="298">
        <v>1</v>
      </c>
      <c r="F557" s="298">
        <v>0</v>
      </c>
      <c r="G557" s="299">
        <f>E557*F557</f>
        <v>0</v>
      </c>
      <c r="H557" s="300">
        <v>0</v>
      </c>
      <c r="I557" s="301">
        <f>E557*H557</f>
        <v>0</v>
      </c>
      <c r="J557" s="300"/>
      <c r="K557" s="301">
        <f>E557*J557</f>
        <v>0</v>
      </c>
      <c r="O557" s="293">
        <v>2</v>
      </c>
      <c r="AA557" s="262">
        <v>12</v>
      </c>
      <c r="AB557" s="262">
        <v>0</v>
      </c>
      <c r="AC557" s="262">
        <v>42</v>
      </c>
      <c r="AZ557" s="262">
        <v>2</v>
      </c>
      <c r="BA557" s="262">
        <f>IF(AZ557=1,G557,0)</f>
        <v>0</v>
      </c>
      <c r="BB557" s="262">
        <f>IF(AZ557=2,G557,0)</f>
        <v>0</v>
      </c>
      <c r="BC557" s="262">
        <f>IF(AZ557=3,G557,0)</f>
        <v>0</v>
      </c>
      <c r="BD557" s="262">
        <f>IF(AZ557=4,G557,0)</f>
        <v>0</v>
      </c>
      <c r="BE557" s="262">
        <f>IF(AZ557=5,G557,0)</f>
        <v>0</v>
      </c>
      <c r="CA557" s="293">
        <v>12</v>
      </c>
      <c r="CB557" s="293">
        <v>0</v>
      </c>
    </row>
    <row r="558" spans="1:80" x14ac:dyDescent="0.2">
      <c r="A558" s="294">
        <v>211</v>
      </c>
      <c r="B558" s="295" t="s">
        <v>1019</v>
      </c>
      <c r="C558" s="296" t="s">
        <v>1631</v>
      </c>
      <c r="D558" s="297" t="s">
        <v>100</v>
      </c>
      <c r="E558" s="298">
        <v>1</v>
      </c>
      <c r="F558" s="298">
        <v>0</v>
      </c>
      <c r="G558" s="299">
        <f>E558*F558</f>
        <v>0</v>
      </c>
      <c r="H558" s="300">
        <v>0</v>
      </c>
      <c r="I558" s="301">
        <f>E558*H558</f>
        <v>0</v>
      </c>
      <c r="J558" s="300"/>
      <c r="K558" s="301">
        <f>E558*J558</f>
        <v>0</v>
      </c>
      <c r="O558" s="293">
        <v>2</v>
      </c>
      <c r="AA558" s="262">
        <v>12</v>
      </c>
      <c r="AB558" s="262">
        <v>0</v>
      </c>
      <c r="AC558" s="262">
        <v>44</v>
      </c>
      <c r="AZ558" s="262">
        <v>2</v>
      </c>
      <c r="BA558" s="262">
        <f>IF(AZ558=1,G558,0)</f>
        <v>0</v>
      </c>
      <c r="BB558" s="262">
        <f>IF(AZ558=2,G558,0)</f>
        <v>0</v>
      </c>
      <c r="BC558" s="262">
        <f>IF(AZ558=3,G558,0)</f>
        <v>0</v>
      </c>
      <c r="BD558" s="262">
        <f>IF(AZ558=4,G558,0)</f>
        <v>0</v>
      </c>
      <c r="BE558" s="262">
        <f>IF(AZ558=5,G558,0)</f>
        <v>0</v>
      </c>
      <c r="CA558" s="293">
        <v>12</v>
      </c>
      <c r="CB558" s="293">
        <v>0</v>
      </c>
    </row>
    <row r="559" spans="1:80" x14ac:dyDescent="0.2">
      <c r="A559" s="294">
        <v>212</v>
      </c>
      <c r="B559" s="295" t="s">
        <v>1021</v>
      </c>
      <c r="C559" s="296" t="s">
        <v>1632</v>
      </c>
      <c r="D559" s="297" t="s">
        <v>100</v>
      </c>
      <c r="E559" s="298">
        <v>1</v>
      </c>
      <c r="F559" s="298">
        <v>0</v>
      </c>
      <c r="G559" s="299">
        <f>E559*F559</f>
        <v>0</v>
      </c>
      <c r="H559" s="300">
        <v>0</v>
      </c>
      <c r="I559" s="301">
        <f>E559*H559</f>
        <v>0</v>
      </c>
      <c r="J559" s="300"/>
      <c r="K559" s="301">
        <f>E559*J559</f>
        <v>0</v>
      </c>
      <c r="O559" s="293">
        <v>2</v>
      </c>
      <c r="AA559" s="262">
        <v>12</v>
      </c>
      <c r="AB559" s="262">
        <v>0</v>
      </c>
      <c r="AC559" s="262">
        <v>45</v>
      </c>
      <c r="AZ559" s="262">
        <v>2</v>
      </c>
      <c r="BA559" s="262">
        <f>IF(AZ559=1,G559,0)</f>
        <v>0</v>
      </c>
      <c r="BB559" s="262">
        <f>IF(AZ559=2,G559,0)</f>
        <v>0</v>
      </c>
      <c r="BC559" s="262">
        <f>IF(AZ559=3,G559,0)</f>
        <v>0</v>
      </c>
      <c r="BD559" s="262">
        <f>IF(AZ559=4,G559,0)</f>
        <v>0</v>
      </c>
      <c r="BE559" s="262">
        <f>IF(AZ559=5,G559,0)</f>
        <v>0</v>
      </c>
      <c r="CA559" s="293">
        <v>12</v>
      </c>
      <c r="CB559" s="293">
        <v>0</v>
      </c>
    </row>
    <row r="560" spans="1:80" x14ac:dyDescent="0.2">
      <c r="A560" s="294">
        <v>213</v>
      </c>
      <c r="B560" s="295" t="s">
        <v>1023</v>
      </c>
      <c r="C560" s="296" t="s">
        <v>1633</v>
      </c>
      <c r="D560" s="297" t="s">
        <v>100</v>
      </c>
      <c r="E560" s="298">
        <v>1</v>
      </c>
      <c r="F560" s="298">
        <v>0</v>
      </c>
      <c r="G560" s="299">
        <f>E560*F560</f>
        <v>0</v>
      </c>
      <c r="H560" s="300">
        <v>0</v>
      </c>
      <c r="I560" s="301">
        <f>E560*H560</f>
        <v>0</v>
      </c>
      <c r="J560" s="300"/>
      <c r="K560" s="301">
        <f>E560*J560</f>
        <v>0</v>
      </c>
      <c r="O560" s="293">
        <v>2</v>
      </c>
      <c r="AA560" s="262">
        <v>12</v>
      </c>
      <c r="AB560" s="262">
        <v>0</v>
      </c>
      <c r="AC560" s="262">
        <v>46</v>
      </c>
      <c r="AZ560" s="262">
        <v>2</v>
      </c>
      <c r="BA560" s="262">
        <f>IF(AZ560=1,G560,0)</f>
        <v>0</v>
      </c>
      <c r="BB560" s="262">
        <f>IF(AZ560=2,G560,0)</f>
        <v>0</v>
      </c>
      <c r="BC560" s="262">
        <f>IF(AZ560=3,G560,0)</f>
        <v>0</v>
      </c>
      <c r="BD560" s="262">
        <f>IF(AZ560=4,G560,0)</f>
        <v>0</v>
      </c>
      <c r="BE560" s="262">
        <f>IF(AZ560=5,G560,0)</f>
        <v>0</v>
      </c>
      <c r="CA560" s="293">
        <v>12</v>
      </c>
      <c r="CB560" s="293">
        <v>0</v>
      </c>
    </row>
    <row r="561" spans="1:80" x14ac:dyDescent="0.2">
      <c r="A561" s="294">
        <v>214</v>
      </c>
      <c r="B561" s="295" t="s">
        <v>1025</v>
      </c>
      <c r="C561" s="296" t="s">
        <v>1634</v>
      </c>
      <c r="D561" s="297" t="s">
        <v>100</v>
      </c>
      <c r="E561" s="298">
        <v>2</v>
      </c>
      <c r="F561" s="298">
        <v>0</v>
      </c>
      <c r="G561" s="299">
        <f>E561*F561</f>
        <v>0</v>
      </c>
      <c r="H561" s="300">
        <v>0</v>
      </c>
      <c r="I561" s="301">
        <f>E561*H561</f>
        <v>0</v>
      </c>
      <c r="J561" s="300"/>
      <c r="K561" s="301">
        <f>E561*J561</f>
        <v>0</v>
      </c>
      <c r="O561" s="293">
        <v>2</v>
      </c>
      <c r="AA561" s="262">
        <v>12</v>
      </c>
      <c r="AB561" s="262">
        <v>0</v>
      </c>
      <c r="AC561" s="262">
        <v>47</v>
      </c>
      <c r="AZ561" s="262">
        <v>2</v>
      </c>
      <c r="BA561" s="262">
        <f>IF(AZ561=1,G561,0)</f>
        <v>0</v>
      </c>
      <c r="BB561" s="262">
        <f>IF(AZ561=2,G561,0)</f>
        <v>0</v>
      </c>
      <c r="BC561" s="262">
        <f>IF(AZ561=3,G561,0)</f>
        <v>0</v>
      </c>
      <c r="BD561" s="262">
        <f>IF(AZ561=4,G561,0)</f>
        <v>0</v>
      </c>
      <c r="BE561" s="262">
        <f>IF(AZ561=5,G561,0)</f>
        <v>0</v>
      </c>
      <c r="CA561" s="293">
        <v>12</v>
      </c>
      <c r="CB561" s="293">
        <v>0</v>
      </c>
    </row>
    <row r="562" spans="1:80" x14ac:dyDescent="0.2">
      <c r="A562" s="294">
        <v>215</v>
      </c>
      <c r="B562" s="295" t="s">
        <v>1027</v>
      </c>
      <c r="C562" s="296" t="s">
        <v>1635</v>
      </c>
      <c r="D562" s="297" t="s">
        <v>272</v>
      </c>
      <c r="E562" s="298">
        <v>20</v>
      </c>
      <c r="F562" s="298">
        <v>0</v>
      </c>
      <c r="G562" s="299">
        <f>E562*F562</f>
        <v>0</v>
      </c>
      <c r="H562" s="300">
        <v>0</v>
      </c>
      <c r="I562" s="301">
        <f>E562*H562</f>
        <v>0</v>
      </c>
      <c r="J562" s="300"/>
      <c r="K562" s="301">
        <f>E562*J562</f>
        <v>0</v>
      </c>
      <c r="O562" s="293">
        <v>2</v>
      </c>
      <c r="AA562" s="262">
        <v>12</v>
      </c>
      <c r="AB562" s="262">
        <v>0</v>
      </c>
      <c r="AC562" s="262">
        <v>48</v>
      </c>
      <c r="AZ562" s="262">
        <v>2</v>
      </c>
      <c r="BA562" s="262">
        <f>IF(AZ562=1,G562,0)</f>
        <v>0</v>
      </c>
      <c r="BB562" s="262">
        <f>IF(AZ562=2,G562,0)</f>
        <v>0</v>
      </c>
      <c r="BC562" s="262">
        <f>IF(AZ562=3,G562,0)</f>
        <v>0</v>
      </c>
      <c r="BD562" s="262">
        <f>IF(AZ562=4,G562,0)</f>
        <v>0</v>
      </c>
      <c r="BE562" s="262">
        <f>IF(AZ562=5,G562,0)</f>
        <v>0</v>
      </c>
      <c r="CA562" s="293">
        <v>12</v>
      </c>
      <c r="CB562" s="293">
        <v>0</v>
      </c>
    </row>
    <row r="563" spans="1:80" x14ac:dyDescent="0.2">
      <c r="A563" s="302"/>
      <c r="B563" s="309"/>
      <c r="C563" s="310" t="s">
        <v>1636</v>
      </c>
      <c r="D563" s="311"/>
      <c r="E563" s="312">
        <v>20</v>
      </c>
      <c r="F563" s="313"/>
      <c r="G563" s="314"/>
      <c r="H563" s="315"/>
      <c r="I563" s="307"/>
      <c r="J563" s="316"/>
      <c r="K563" s="307"/>
      <c r="M563" s="308" t="s">
        <v>1636</v>
      </c>
      <c r="O563" s="293"/>
    </row>
    <row r="564" spans="1:80" ht="22.5" x14ac:dyDescent="0.2">
      <c r="A564" s="294">
        <v>216</v>
      </c>
      <c r="B564" s="295" t="s">
        <v>1029</v>
      </c>
      <c r="C564" s="296" t="s">
        <v>1637</v>
      </c>
      <c r="D564" s="297" t="s">
        <v>100</v>
      </c>
      <c r="E564" s="298">
        <v>1</v>
      </c>
      <c r="F564" s="298">
        <v>0</v>
      </c>
      <c r="G564" s="299">
        <f>E564*F564</f>
        <v>0</v>
      </c>
      <c r="H564" s="300">
        <v>0</v>
      </c>
      <c r="I564" s="301">
        <f>E564*H564</f>
        <v>0</v>
      </c>
      <c r="J564" s="300"/>
      <c r="K564" s="301">
        <f>E564*J564</f>
        <v>0</v>
      </c>
      <c r="O564" s="293">
        <v>2</v>
      </c>
      <c r="AA564" s="262">
        <v>12</v>
      </c>
      <c r="AB564" s="262">
        <v>0</v>
      </c>
      <c r="AC564" s="262">
        <v>66</v>
      </c>
      <c r="AZ564" s="262">
        <v>2</v>
      </c>
      <c r="BA564" s="262">
        <f>IF(AZ564=1,G564,0)</f>
        <v>0</v>
      </c>
      <c r="BB564" s="262">
        <f>IF(AZ564=2,G564,0)</f>
        <v>0</v>
      </c>
      <c r="BC564" s="262">
        <f>IF(AZ564=3,G564,0)</f>
        <v>0</v>
      </c>
      <c r="BD564" s="262">
        <f>IF(AZ564=4,G564,0)</f>
        <v>0</v>
      </c>
      <c r="BE564" s="262">
        <f>IF(AZ564=5,G564,0)</f>
        <v>0</v>
      </c>
      <c r="CA564" s="293">
        <v>12</v>
      </c>
      <c r="CB564" s="293">
        <v>0</v>
      </c>
    </row>
    <row r="565" spans="1:80" x14ac:dyDescent="0.2">
      <c r="A565" s="294">
        <v>217</v>
      </c>
      <c r="B565" s="295" t="s">
        <v>1031</v>
      </c>
      <c r="C565" s="296" t="s">
        <v>1638</v>
      </c>
      <c r="D565" s="297" t="s">
        <v>272</v>
      </c>
      <c r="E565" s="298">
        <v>12.9</v>
      </c>
      <c r="F565" s="298">
        <v>0</v>
      </c>
      <c r="G565" s="299">
        <f>E565*F565</f>
        <v>0</v>
      </c>
      <c r="H565" s="300">
        <v>0</v>
      </c>
      <c r="I565" s="301">
        <f>E565*H565</f>
        <v>0</v>
      </c>
      <c r="J565" s="300"/>
      <c r="K565" s="301">
        <f>E565*J565</f>
        <v>0</v>
      </c>
      <c r="O565" s="293">
        <v>2</v>
      </c>
      <c r="AA565" s="262">
        <v>12</v>
      </c>
      <c r="AB565" s="262">
        <v>0</v>
      </c>
      <c r="AC565" s="262">
        <v>67</v>
      </c>
      <c r="AZ565" s="262">
        <v>2</v>
      </c>
      <c r="BA565" s="262">
        <f>IF(AZ565=1,G565,0)</f>
        <v>0</v>
      </c>
      <c r="BB565" s="262">
        <f>IF(AZ565=2,G565,0)</f>
        <v>0</v>
      </c>
      <c r="BC565" s="262">
        <f>IF(AZ565=3,G565,0)</f>
        <v>0</v>
      </c>
      <c r="BD565" s="262">
        <f>IF(AZ565=4,G565,0)</f>
        <v>0</v>
      </c>
      <c r="BE565" s="262">
        <f>IF(AZ565=5,G565,0)</f>
        <v>0</v>
      </c>
      <c r="CA565" s="293">
        <v>12</v>
      </c>
      <c r="CB565" s="293">
        <v>0</v>
      </c>
    </row>
    <row r="566" spans="1:80" x14ac:dyDescent="0.2">
      <c r="A566" s="294">
        <v>218</v>
      </c>
      <c r="B566" s="295" t="s">
        <v>1038</v>
      </c>
      <c r="C566" s="296" t="s">
        <v>1039</v>
      </c>
      <c r="D566" s="297" t="s">
        <v>806</v>
      </c>
      <c r="E566" s="298">
        <v>1</v>
      </c>
      <c r="F566" s="298">
        <v>0</v>
      </c>
      <c r="G566" s="299">
        <f>E566*F566</f>
        <v>0</v>
      </c>
      <c r="H566" s="300">
        <v>0</v>
      </c>
      <c r="I566" s="301">
        <f>E566*H566</f>
        <v>0</v>
      </c>
      <c r="J566" s="300"/>
      <c r="K566" s="301">
        <f>E566*J566</f>
        <v>0</v>
      </c>
      <c r="O566" s="293">
        <v>2</v>
      </c>
      <c r="AA566" s="262">
        <v>12</v>
      </c>
      <c r="AB566" s="262">
        <v>0</v>
      </c>
      <c r="AC566" s="262">
        <v>69</v>
      </c>
      <c r="AZ566" s="262">
        <v>2</v>
      </c>
      <c r="BA566" s="262">
        <f>IF(AZ566=1,G566,0)</f>
        <v>0</v>
      </c>
      <c r="BB566" s="262">
        <f>IF(AZ566=2,G566,0)</f>
        <v>0</v>
      </c>
      <c r="BC566" s="262">
        <f>IF(AZ566=3,G566,0)</f>
        <v>0</v>
      </c>
      <c r="BD566" s="262">
        <f>IF(AZ566=4,G566,0)</f>
        <v>0</v>
      </c>
      <c r="BE566" s="262">
        <f>IF(AZ566=5,G566,0)</f>
        <v>0</v>
      </c>
      <c r="CA566" s="293">
        <v>12</v>
      </c>
      <c r="CB566" s="293">
        <v>0</v>
      </c>
    </row>
    <row r="567" spans="1:80" x14ac:dyDescent="0.2">
      <c r="A567" s="294">
        <v>219</v>
      </c>
      <c r="B567" s="295" t="s">
        <v>1040</v>
      </c>
      <c r="C567" s="296" t="s">
        <v>1041</v>
      </c>
      <c r="D567" s="297" t="s">
        <v>197</v>
      </c>
      <c r="E567" s="298">
        <v>2</v>
      </c>
      <c r="F567" s="298">
        <v>0</v>
      </c>
      <c r="G567" s="299">
        <f>E567*F567</f>
        <v>0</v>
      </c>
      <c r="H567" s="300">
        <v>1.55E-2</v>
      </c>
      <c r="I567" s="301">
        <f>E567*H567</f>
        <v>3.1E-2</v>
      </c>
      <c r="J567" s="300"/>
      <c r="K567" s="301">
        <f>E567*J567</f>
        <v>0</v>
      </c>
      <c r="O567" s="293">
        <v>2</v>
      </c>
      <c r="AA567" s="262">
        <v>3</v>
      </c>
      <c r="AB567" s="262">
        <v>7</v>
      </c>
      <c r="AC567" s="262">
        <v>44984124</v>
      </c>
      <c r="AZ567" s="262">
        <v>2</v>
      </c>
      <c r="BA567" s="262">
        <f>IF(AZ567=1,G567,0)</f>
        <v>0</v>
      </c>
      <c r="BB567" s="262">
        <f>IF(AZ567=2,G567,0)</f>
        <v>0</v>
      </c>
      <c r="BC567" s="262">
        <f>IF(AZ567=3,G567,0)</f>
        <v>0</v>
      </c>
      <c r="BD567" s="262">
        <f>IF(AZ567=4,G567,0)</f>
        <v>0</v>
      </c>
      <c r="BE567" s="262">
        <f>IF(AZ567=5,G567,0)</f>
        <v>0</v>
      </c>
      <c r="CA567" s="293">
        <v>3</v>
      </c>
      <c r="CB567" s="293">
        <v>7</v>
      </c>
    </row>
    <row r="568" spans="1:80" x14ac:dyDescent="0.2">
      <c r="A568" s="317"/>
      <c r="B568" s="318" t="s">
        <v>101</v>
      </c>
      <c r="C568" s="319" t="s">
        <v>1004</v>
      </c>
      <c r="D568" s="320"/>
      <c r="E568" s="321"/>
      <c r="F568" s="322"/>
      <c r="G568" s="323">
        <f>SUM(G547:G567)</f>
        <v>0</v>
      </c>
      <c r="H568" s="324"/>
      <c r="I568" s="325">
        <f>SUM(I547:I567)</f>
        <v>3.1E-2</v>
      </c>
      <c r="J568" s="324"/>
      <c r="K568" s="325">
        <f>SUM(K547:K567)</f>
        <v>0</v>
      </c>
      <c r="O568" s="293">
        <v>4</v>
      </c>
      <c r="BA568" s="326">
        <f>SUM(BA547:BA567)</f>
        <v>0</v>
      </c>
      <c r="BB568" s="326">
        <f>SUM(BB547:BB567)</f>
        <v>0</v>
      </c>
      <c r="BC568" s="326">
        <f>SUM(BC547:BC567)</f>
        <v>0</v>
      </c>
      <c r="BD568" s="326">
        <f>SUM(BD547:BD567)</f>
        <v>0</v>
      </c>
      <c r="BE568" s="326">
        <f>SUM(BE547:BE567)</f>
        <v>0</v>
      </c>
    </row>
    <row r="569" spans="1:80" x14ac:dyDescent="0.2">
      <c r="A569" s="283" t="s">
        <v>97</v>
      </c>
      <c r="B569" s="284" t="s">
        <v>1042</v>
      </c>
      <c r="C569" s="285" t="s">
        <v>1043</v>
      </c>
      <c r="D569" s="286"/>
      <c r="E569" s="287"/>
      <c r="F569" s="287"/>
      <c r="G569" s="288"/>
      <c r="H569" s="289"/>
      <c r="I569" s="290"/>
      <c r="J569" s="291"/>
      <c r="K569" s="292"/>
      <c r="O569" s="293">
        <v>1</v>
      </c>
    </row>
    <row r="570" spans="1:80" ht="22.5" x14ac:dyDescent="0.2">
      <c r="A570" s="294">
        <v>220</v>
      </c>
      <c r="B570" s="295" t="s">
        <v>1045</v>
      </c>
      <c r="C570" s="296" t="s">
        <v>1046</v>
      </c>
      <c r="D570" s="297" t="s">
        <v>100</v>
      </c>
      <c r="E570" s="298">
        <v>1</v>
      </c>
      <c r="F570" s="298">
        <v>0</v>
      </c>
      <c r="G570" s="299">
        <f>E570*F570</f>
        <v>0</v>
      </c>
      <c r="H570" s="300">
        <v>0</v>
      </c>
      <c r="I570" s="301">
        <f>E570*H570</f>
        <v>0</v>
      </c>
      <c r="J570" s="300"/>
      <c r="K570" s="301">
        <f>E570*J570</f>
        <v>0</v>
      </c>
      <c r="O570" s="293">
        <v>2</v>
      </c>
      <c r="AA570" s="262">
        <v>12</v>
      </c>
      <c r="AB570" s="262">
        <v>0</v>
      </c>
      <c r="AC570" s="262">
        <v>1</v>
      </c>
      <c r="AZ570" s="262">
        <v>2</v>
      </c>
      <c r="BA570" s="262">
        <f>IF(AZ570=1,G570,0)</f>
        <v>0</v>
      </c>
      <c r="BB570" s="262">
        <f>IF(AZ570=2,G570,0)</f>
        <v>0</v>
      </c>
      <c r="BC570" s="262">
        <f>IF(AZ570=3,G570,0)</f>
        <v>0</v>
      </c>
      <c r="BD570" s="262">
        <f>IF(AZ570=4,G570,0)</f>
        <v>0</v>
      </c>
      <c r="BE570" s="262">
        <f>IF(AZ570=5,G570,0)</f>
        <v>0</v>
      </c>
      <c r="CA570" s="293">
        <v>12</v>
      </c>
      <c r="CB570" s="293">
        <v>0</v>
      </c>
    </row>
    <row r="571" spans="1:80" ht="22.5" x14ac:dyDescent="0.2">
      <c r="A571" s="294">
        <v>221</v>
      </c>
      <c r="B571" s="295" t="s">
        <v>1047</v>
      </c>
      <c r="C571" s="296" t="s">
        <v>1048</v>
      </c>
      <c r="D571" s="297" t="s">
        <v>100</v>
      </c>
      <c r="E571" s="298">
        <v>1</v>
      </c>
      <c r="F571" s="298">
        <v>0</v>
      </c>
      <c r="G571" s="299">
        <f>E571*F571</f>
        <v>0</v>
      </c>
      <c r="H571" s="300">
        <v>0</v>
      </c>
      <c r="I571" s="301">
        <f>E571*H571</f>
        <v>0</v>
      </c>
      <c r="J571" s="300"/>
      <c r="K571" s="301">
        <f>E571*J571</f>
        <v>0</v>
      </c>
      <c r="O571" s="293">
        <v>2</v>
      </c>
      <c r="AA571" s="262">
        <v>12</v>
      </c>
      <c r="AB571" s="262">
        <v>0</v>
      </c>
      <c r="AC571" s="262">
        <v>2</v>
      </c>
      <c r="AZ571" s="262">
        <v>2</v>
      </c>
      <c r="BA571" s="262">
        <f>IF(AZ571=1,G571,0)</f>
        <v>0</v>
      </c>
      <c r="BB571" s="262">
        <f>IF(AZ571=2,G571,0)</f>
        <v>0</v>
      </c>
      <c r="BC571" s="262">
        <f>IF(AZ571=3,G571,0)</f>
        <v>0</v>
      </c>
      <c r="BD571" s="262">
        <f>IF(AZ571=4,G571,0)</f>
        <v>0</v>
      </c>
      <c r="BE571" s="262">
        <f>IF(AZ571=5,G571,0)</f>
        <v>0</v>
      </c>
      <c r="CA571" s="293">
        <v>12</v>
      </c>
      <c r="CB571" s="293">
        <v>0</v>
      </c>
    </row>
    <row r="572" spans="1:80" ht="22.5" x14ac:dyDescent="0.2">
      <c r="A572" s="294">
        <v>222</v>
      </c>
      <c r="B572" s="295" t="s">
        <v>1049</v>
      </c>
      <c r="C572" s="296" t="s">
        <v>1050</v>
      </c>
      <c r="D572" s="297" t="s">
        <v>100</v>
      </c>
      <c r="E572" s="298">
        <v>1</v>
      </c>
      <c r="F572" s="298">
        <v>0</v>
      </c>
      <c r="G572" s="299">
        <f>E572*F572</f>
        <v>0</v>
      </c>
      <c r="H572" s="300">
        <v>0</v>
      </c>
      <c r="I572" s="301">
        <f>E572*H572</f>
        <v>0</v>
      </c>
      <c r="J572" s="300"/>
      <c r="K572" s="301">
        <f>E572*J572</f>
        <v>0</v>
      </c>
      <c r="O572" s="293">
        <v>2</v>
      </c>
      <c r="AA572" s="262">
        <v>12</v>
      </c>
      <c r="AB572" s="262">
        <v>0</v>
      </c>
      <c r="AC572" s="262">
        <v>3</v>
      </c>
      <c r="AZ572" s="262">
        <v>2</v>
      </c>
      <c r="BA572" s="262">
        <f>IF(AZ572=1,G572,0)</f>
        <v>0</v>
      </c>
      <c r="BB572" s="262">
        <f>IF(AZ572=2,G572,0)</f>
        <v>0</v>
      </c>
      <c r="BC572" s="262">
        <f>IF(AZ572=3,G572,0)</f>
        <v>0</v>
      </c>
      <c r="BD572" s="262">
        <f>IF(AZ572=4,G572,0)</f>
        <v>0</v>
      </c>
      <c r="BE572" s="262">
        <f>IF(AZ572=5,G572,0)</f>
        <v>0</v>
      </c>
      <c r="CA572" s="293">
        <v>12</v>
      </c>
      <c r="CB572" s="293">
        <v>0</v>
      </c>
    </row>
    <row r="573" spans="1:80" ht="22.5" x14ac:dyDescent="0.2">
      <c r="A573" s="294">
        <v>223</v>
      </c>
      <c r="B573" s="295" t="s">
        <v>1051</v>
      </c>
      <c r="C573" s="296" t="s">
        <v>1052</v>
      </c>
      <c r="D573" s="297" t="s">
        <v>100</v>
      </c>
      <c r="E573" s="298">
        <v>2</v>
      </c>
      <c r="F573" s="298">
        <v>0</v>
      </c>
      <c r="G573" s="299">
        <f>E573*F573</f>
        <v>0</v>
      </c>
      <c r="H573" s="300">
        <v>0</v>
      </c>
      <c r="I573" s="301">
        <f>E573*H573</f>
        <v>0</v>
      </c>
      <c r="J573" s="300"/>
      <c r="K573" s="301">
        <f>E573*J573</f>
        <v>0</v>
      </c>
      <c r="O573" s="293">
        <v>2</v>
      </c>
      <c r="AA573" s="262">
        <v>12</v>
      </c>
      <c r="AB573" s="262">
        <v>0</v>
      </c>
      <c r="AC573" s="262">
        <v>4</v>
      </c>
      <c r="AZ573" s="262">
        <v>2</v>
      </c>
      <c r="BA573" s="262">
        <f>IF(AZ573=1,G573,0)</f>
        <v>0</v>
      </c>
      <c r="BB573" s="262">
        <f>IF(AZ573=2,G573,0)</f>
        <v>0</v>
      </c>
      <c r="BC573" s="262">
        <f>IF(AZ573=3,G573,0)</f>
        <v>0</v>
      </c>
      <c r="BD573" s="262">
        <f>IF(AZ573=4,G573,0)</f>
        <v>0</v>
      </c>
      <c r="BE573" s="262">
        <f>IF(AZ573=5,G573,0)</f>
        <v>0</v>
      </c>
      <c r="CA573" s="293">
        <v>12</v>
      </c>
      <c r="CB573" s="293">
        <v>0</v>
      </c>
    </row>
    <row r="574" spans="1:80" ht="22.5" x14ac:dyDescent="0.2">
      <c r="A574" s="294">
        <v>224</v>
      </c>
      <c r="B574" s="295" t="s">
        <v>1053</v>
      </c>
      <c r="C574" s="296" t="s">
        <v>1639</v>
      </c>
      <c r="D574" s="297" t="s">
        <v>100</v>
      </c>
      <c r="E574" s="298">
        <v>1</v>
      </c>
      <c r="F574" s="298">
        <v>0</v>
      </c>
      <c r="G574" s="299">
        <f>E574*F574</f>
        <v>0</v>
      </c>
      <c r="H574" s="300">
        <v>0</v>
      </c>
      <c r="I574" s="301">
        <f>E574*H574</f>
        <v>0</v>
      </c>
      <c r="J574" s="300"/>
      <c r="K574" s="301">
        <f>E574*J574</f>
        <v>0</v>
      </c>
      <c r="O574" s="293">
        <v>2</v>
      </c>
      <c r="AA574" s="262">
        <v>12</v>
      </c>
      <c r="AB574" s="262">
        <v>0</v>
      </c>
      <c r="AC574" s="262">
        <v>5</v>
      </c>
      <c r="AZ574" s="262">
        <v>2</v>
      </c>
      <c r="BA574" s="262">
        <f>IF(AZ574=1,G574,0)</f>
        <v>0</v>
      </c>
      <c r="BB574" s="262">
        <f>IF(AZ574=2,G574,0)</f>
        <v>0</v>
      </c>
      <c r="BC574" s="262">
        <f>IF(AZ574=3,G574,0)</f>
        <v>0</v>
      </c>
      <c r="BD574" s="262">
        <f>IF(AZ574=4,G574,0)</f>
        <v>0</v>
      </c>
      <c r="BE574" s="262">
        <f>IF(AZ574=5,G574,0)</f>
        <v>0</v>
      </c>
      <c r="CA574" s="293">
        <v>12</v>
      </c>
      <c r="CB574" s="293">
        <v>0</v>
      </c>
    </row>
    <row r="575" spans="1:80" ht="22.5" x14ac:dyDescent="0.2">
      <c r="A575" s="294">
        <v>225</v>
      </c>
      <c r="B575" s="295" t="s">
        <v>1055</v>
      </c>
      <c r="C575" s="296" t="s">
        <v>1640</v>
      </c>
      <c r="D575" s="297" t="s">
        <v>100</v>
      </c>
      <c r="E575" s="298">
        <v>2</v>
      </c>
      <c r="F575" s="298">
        <v>0</v>
      </c>
      <c r="G575" s="299">
        <f>E575*F575</f>
        <v>0</v>
      </c>
      <c r="H575" s="300">
        <v>0</v>
      </c>
      <c r="I575" s="301">
        <f>E575*H575</f>
        <v>0</v>
      </c>
      <c r="J575" s="300"/>
      <c r="K575" s="301">
        <f>E575*J575</f>
        <v>0</v>
      </c>
      <c r="O575" s="293">
        <v>2</v>
      </c>
      <c r="AA575" s="262">
        <v>12</v>
      </c>
      <c r="AB575" s="262">
        <v>0</v>
      </c>
      <c r="AC575" s="262">
        <v>6</v>
      </c>
      <c r="AZ575" s="262">
        <v>2</v>
      </c>
      <c r="BA575" s="262">
        <f>IF(AZ575=1,G575,0)</f>
        <v>0</v>
      </c>
      <c r="BB575" s="262">
        <f>IF(AZ575=2,G575,0)</f>
        <v>0</v>
      </c>
      <c r="BC575" s="262">
        <f>IF(AZ575=3,G575,0)</f>
        <v>0</v>
      </c>
      <c r="BD575" s="262">
        <f>IF(AZ575=4,G575,0)</f>
        <v>0</v>
      </c>
      <c r="BE575" s="262">
        <f>IF(AZ575=5,G575,0)</f>
        <v>0</v>
      </c>
      <c r="CA575" s="293">
        <v>12</v>
      </c>
      <c r="CB575" s="293">
        <v>0</v>
      </c>
    </row>
    <row r="576" spans="1:80" ht="22.5" x14ac:dyDescent="0.2">
      <c r="A576" s="294">
        <v>226</v>
      </c>
      <c r="B576" s="295" t="s">
        <v>1057</v>
      </c>
      <c r="C576" s="296" t="s">
        <v>1058</v>
      </c>
      <c r="D576" s="297" t="s">
        <v>100</v>
      </c>
      <c r="E576" s="298">
        <v>2</v>
      </c>
      <c r="F576" s="298">
        <v>0</v>
      </c>
      <c r="G576" s="299">
        <f>E576*F576</f>
        <v>0</v>
      </c>
      <c r="H576" s="300">
        <v>0</v>
      </c>
      <c r="I576" s="301">
        <f>E576*H576</f>
        <v>0</v>
      </c>
      <c r="J576" s="300"/>
      <c r="K576" s="301">
        <f>E576*J576</f>
        <v>0</v>
      </c>
      <c r="O576" s="293">
        <v>2</v>
      </c>
      <c r="AA576" s="262">
        <v>12</v>
      </c>
      <c r="AB576" s="262">
        <v>0</v>
      </c>
      <c r="AC576" s="262">
        <v>7</v>
      </c>
      <c r="AZ576" s="262">
        <v>2</v>
      </c>
      <c r="BA576" s="262">
        <f>IF(AZ576=1,G576,0)</f>
        <v>0</v>
      </c>
      <c r="BB576" s="262">
        <f>IF(AZ576=2,G576,0)</f>
        <v>0</v>
      </c>
      <c r="BC576" s="262">
        <f>IF(AZ576=3,G576,0)</f>
        <v>0</v>
      </c>
      <c r="BD576" s="262">
        <f>IF(AZ576=4,G576,0)</f>
        <v>0</v>
      </c>
      <c r="BE576" s="262">
        <f>IF(AZ576=5,G576,0)</f>
        <v>0</v>
      </c>
      <c r="CA576" s="293">
        <v>12</v>
      </c>
      <c r="CB576" s="293">
        <v>0</v>
      </c>
    </row>
    <row r="577" spans="1:80" x14ac:dyDescent="0.2">
      <c r="A577" s="294">
        <v>227</v>
      </c>
      <c r="B577" s="295" t="s">
        <v>1059</v>
      </c>
      <c r="C577" s="296" t="s">
        <v>1060</v>
      </c>
      <c r="D577" s="297" t="s">
        <v>100</v>
      </c>
      <c r="E577" s="298">
        <v>2</v>
      </c>
      <c r="F577" s="298">
        <v>0</v>
      </c>
      <c r="G577" s="299">
        <f>E577*F577</f>
        <v>0</v>
      </c>
      <c r="H577" s="300">
        <v>0</v>
      </c>
      <c r="I577" s="301">
        <f>E577*H577</f>
        <v>0</v>
      </c>
      <c r="J577" s="300"/>
      <c r="K577" s="301">
        <f>E577*J577</f>
        <v>0</v>
      </c>
      <c r="O577" s="293">
        <v>2</v>
      </c>
      <c r="AA577" s="262">
        <v>12</v>
      </c>
      <c r="AB577" s="262">
        <v>0</v>
      </c>
      <c r="AC577" s="262">
        <v>8</v>
      </c>
      <c r="AZ577" s="262">
        <v>2</v>
      </c>
      <c r="BA577" s="262">
        <f>IF(AZ577=1,G577,0)</f>
        <v>0</v>
      </c>
      <c r="BB577" s="262">
        <f>IF(AZ577=2,G577,0)</f>
        <v>0</v>
      </c>
      <c r="BC577" s="262">
        <f>IF(AZ577=3,G577,0)</f>
        <v>0</v>
      </c>
      <c r="BD577" s="262">
        <f>IF(AZ577=4,G577,0)</f>
        <v>0</v>
      </c>
      <c r="BE577" s="262">
        <f>IF(AZ577=5,G577,0)</f>
        <v>0</v>
      </c>
      <c r="CA577" s="293">
        <v>12</v>
      </c>
      <c r="CB577" s="293">
        <v>0</v>
      </c>
    </row>
    <row r="578" spans="1:80" ht="22.5" x14ac:dyDescent="0.2">
      <c r="A578" s="294">
        <v>228</v>
      </c>
      <c r="B578" s="295" t="s">
        <v>1061</v>
      </c>
      <c r="C578" s="296" t="s">
        <v>1062</v>
      </c>
      <c r="D578" s="297" t="s">
        <v>100</v>
      </c>
      <c r="E578" s="298">
        <v>1</v>
      </c>
      <c r="F578" s="298">
        <v>0</v>
      </c>
      <c r="G578" s="299">
        <f>E578*F578</f>
        <v>0</v>
      </c>
      <c r="H578" s="300">
        <v>0</v>
      </c>
      <c r="I578" s="301">
        <f>E578*H578</f>
        <v>0</v>
      </c>
      <c r="J578" s="300"/>
      <c r="K578" s="301">
        <f>E578*J578</f>
        <v>0</v>
      </c>
      <c r="O578" s="293">
        <v>2</v>
      </c>
      <c r="AA578" s="262">
        <v>12</v>
      </c>
      <c r="AB578" s="262">
        <v>0</v>
      </c>
      <c r="AC578" s="262">
        <v>9</v>
      </c>
      <c r="AZ578" s="262">
        <v>2</v>
      </c>
      <c r="BA578" s="262">
        <f>IF(AZ578=1,G578,0)</f>
        <v>0</v>
      </c>
      <c r="BB578" s="262">
        <f>IF(AZ578=2,G578,0)</f>
        <v>0</v>
      </c>
      <c r="BC578" s="262">
        <f>IF(AZ578=3,G578,0)</f>
        <v>0</v>
      </c>
      <c r="BD578" s="262">
        <f>IF(AZ578=4,G578,0)</f>
        <v>0</v>
      </c>
      <c r="BE578" s="262">
        <f>IF(AZ578=5,G578,0)</f>
        <v>0</v>
      </c>
      <c r="CA578" s="293">
        <v>12</v>
      </c>
      <c r="CB578" s="293">
        <v>0</v>
      </c>
    </row>
    <row r="579" spans="1:80" ht="22.5" x14ac:dyDescent="0.2">
      <c r="A579" s="294">
        <v>229</v>
      </c>
      <c r="B579" s="295" t="s">
        <v>1063</v>
      </c>
      <c r="C579" s="296" t="s">
        <v>1064</v>
      </c>
      <c r="D579" s="297" t="s">
        <v>100</v>
      </c>
      <c r="E579" s="298">
        <v>1</v>
      </c>
      <c r="F579" s="298">
        <v>0</v>
      </c>
      <c r="G579" s="299">
        <f>E579*F579</f>
        <v>0</v>
      </c>
      <c r="H579" s="300">
        <v>0</v>
      </c>
      <c r="I579" s="301">
        <f>E579*H579</f>
        <v>0</v>
      </c>
      <c r="J579" s="300"/>
      <c r="K579" s="301">
        <f>E579*J579</f>
        <v>0</v>
      </c>
      <c r="O579" s="293">
        <v>2</v>
      </c>
      <c r="AA579" s="262">
        <v>12</v>
      </c>
      <c r="AB579" s="262">
        <v>0</v>
      </c>
      <c r="AC579" s="262">
        <v>10</v>
      </c>
      <c r="AZ579" s="262">
        <v>2</v>
      </c>
      <c r="BA579" s="262">
        <f>IF(AZ579=1,G579,0)</f>
        <v>0</v>
      </c>
      <c r="BB579" s="262">
        <f>IF(AZ579=2,G579,0)</f>
        <v>0</v>
      </c>
      <c r="BC579" s="262">
        <f>IF(AZ579=3,G579,0)</f>
        <v>0</v>
      </c>
      <c r="BD579" s="262">
        <f>IF(AZ579=4,G579,0)</f>
        <v>0</v>
      </c>
      <c r="BE579" s="262">
        <f>IF(AZ579=5,G579,0)</f>
        <v>0</v>
      </c>
      <c r="CA579" s="293">
        <v>12</v>
      </c>
      <c r="CB579" s="293">
        <v>0</v>
      </c>
    </row>
    <row r="580" spans="1:80" ht="22.5" x14ac:dyDescent="0.2">
      <c r="A580" s="294">
        <v>230</v>
      </c>
      <c r="B580" s="295" t="s">
        <v>1065</v>
      </c>
      <c r="C580" s="296" t="s">
        <v>1066</v>
      </c>
      <c r="D580" s="297" t="s">
        <v>100</v>
      </c>
      <c r="E580" s="298">
        <v>1</v>
      </c>
      <c r="F580" s="298">
        <v>0</v>
      </c>
      <c r="G580" s="299">
        <f>E580*F580</f>
        <v>0</v>
      </c>
      <c r="H580" s="300">
        <v>0</v>
      </c>
      <c r="I580" s="301">
        <f>E580*H580</f>
        <v>0</v>
      </c>
      <c r="J580" s="300"/>
      <c r="K580" s="301">
        <f>E580*J580</f>
        <v>0</v>
      </c>
      <c r="O580" s="293">
        <v>2</v>
      </c>
      <c r="AA580" s="262">
        <v>12</v>
      </c>
      <c r="AB580" s="262">
        <v>0</v>
      </c>
      <c r="AC580" s="262">
        <v>11</v>
      </c>
      <c r="AZ580" s="262">
        <v>2</v>
      </c>
      <c r="BA580" s="262">
        <f>IF(AZ580=1,G580,0)</f>
        <v>0</v>
      </c>
      <c r="BB580" s="262">
        <f>IF(AZ580=2,G580,0)</f>
        <v>0</v>
      </c>
      <c r="BC580" s="262">
        <f>IF(AZ580=3,G580,0)</f>
        <v>0</v>
      </c>
      <c r="BD580" s="262">
        <f>IF(AZ580=4,G580,0)</f>
        <v>0</v>
      </c>
      <c r="BE580" s="262">
        <f>IF(AZ580=5,G580,0)</f>
        <v>0</v>
      </c>
      <c r="CA580" s="293">
        <v>12</v>
      </c>
      <c r="CB580" s="293">
        <v>0</v>
      </c>
    </row>
    <row r="581" spans="1:80" ht="22.5" x14ac:dyDescent="0.2">
      <c r="A581" s="294">
        <v>231</v>
      </c>
      <c r="B581" s="295" t="s">
        <v>1067</v>
      </c>
      <c r="C581" s="296" t="s">
        <v>1068</v>
      </c>
      <c r="D581" s="297" t="s">
        <v>100</v>
      </c>
      <c r="E581" s="298">
        <v>1</v>
      </c>
      <c r="F581" s="298">
        <v>0</v>
      </c>
      <c r="G581" s="299">
        <f>E581*F581</f>
        <v>0</v>
      </c>
      <c r="H581" s="300">
        <v>0</v>
      </c>
      <c r="I581" s="301">
        <f>E581*H581</f>
        <v>0</v>
      </c>
      <c r="J581" s="300"/>
      <c r="K581" s="301">
        <f>E581*J581</f>
        <v>0</v>
      </c>
      <c r="O581" s="293">
        <v>2</v>
      </c>
      <c r="AA581" s="262">
        <v>12</v>
      </c>
      <c r="AB581" s="262">
        <v>0</v>
      </c>
      <c r="AC581" s="262">
        <v>12</v>
      </c>
      <c r="AZ581" s="262">
        <v>2</v>
      </c>
      <c r="BA581" s="262">
        <f>IF(AZ581=1,G581,0)</f>
        <v>0</v>
      </c>
      <c r="BB581" s="262">
        <f>IF(AZ581=2,G581,0)</f>
        <v>0</v>
      </c>
      <c r="BC581" s="262">
        <f>IF(AZ581=3,G581,0)</f>
        <v>0</v>
      </c>
      <c r="BD581" s="262">
        <f>IF(AZ581=4,G581,0)</f>
        <v>0</v>
      </c>
      <c r="BE581" s="262">
        <f>IF(AZ581=5,G581,0)</f>
        <v>0</v>
      </c>
      <c r="CA581" s="293">
        <v>12</v>
      </c>
      <c r="CB581" s="293">
        <v>0</v>
      </c>
    </row>
    <row r="582" spans="1:80" ht="22.5" x14ac:dyDescent="0.2">
      <c r="A582" s="294">
        <v>232</v>
      </c>
      <c r="B582" s="295" t="s">
        <v>1069</v>
      </c>
      <c r="C582" s="296" t="s">
        <v>1070</v>
      </c>
      <c r="D582" s="297" t="s">
        <v>100</v>
      </c>
      <c r="E582" s="298">
        <v>1</v>
      </c>
      <c r="F582" s="298">
        <v>0</v>
      </c>
      <c r="G582" s="299">
        <f>E582*F582</f>
        <v>0</v>
      </c>
      <c r="H582" s="300">
        <v>0</v>
      </c>
      <c r="I582" s="301">
        <f>E582*H582</f>
        <v>0</v>
      </c>
      <c r="J582" s="300"/>
      <c r="K582" s="301">
        <f>E582*J582</f>
        <v>0</v>
      </c>
      <c r="O582" s="293">
        <v>2</v>
      </c>
      <c r="AA582" s="262">
        <v>12</v>
      </c>
      <c r="AB582" s="262">
        <v>0</v>
      </c>
      <c r="AC582" s="262">
        <v>13</v>
      </c>
      <c r="AZ582" s="262">
        <v>2</v>
      </c>
      <c r="BA582" s="262">
        <f>IF(AZ582=1,G582,0)</f>
        <v>0</v>
      </c>
      <c r="BB582" s="262">
        <f>IF(AZ582=2,G582,0)</f>
        <v>0</v>
      </c>
      <c r="BC582" s="262">
        <f>IF(AZ582=3,G582,0)</f>
        <v>0</v>
      </c>
      <c r="BD582" s="262">
        <f>IF(AZ582=4,G582,0)</f>
        <v>0</v>
      </c>
      <c r="BE582" s="262">
        <f>IF(AZ582=5,G582,0)</f>
        <v>0</v>
      </c>
      <c r="CA582" s="293">
        <v>12</v>
      </c>
      <c r="CB582" s="293">
        <v>0</v>
      </c>
    </row>
    <row r="583" spans="1:80" x14ac:dyDescent="0.2">
      <c r="A583" s="317"/>
      <c r="B583" s="318" t="s">
        <v>101</v>
      </c>
      <c r="C583" s="319" t="s">
        <v>1044</v>
      </c>
      <c r="D583" s="320"/>
      <c r="E583" s="321"/>
      <c r="F583" s="322"/>
      <c r="G583" s="323">
        <f>SUM(G569:G582)</f>
        <v>0</v>
      </c>
      <c r="H583" s="324"/>
      <c r="I583" s="325">
        <f>SUM(I569:I582)</f>
        <v>0</v>
      </c>
      <c r="J583" s="324"/>
      <c r="K583" s="325">
        <f>SUM(K569:K582)</f>
        <v>0</v>
      </c>
      <c r="O583" s="293">
        <v>4</v>
      </c>
      <c r="BA583" s="326">
        <f>SUM(BA569:BA582)</f>
        <v>0</v>
      </c>
      <c r="BB583" s="326">
        <f>SUM(BB569:BB582)</f>
        <v>0</v>
      </c>
      <c r="BC583" s="326">
        <f>SUM(BC569:BC582)</f>
        <v>0</v>
      </c>
      <c r="BD583" s="326">
        <f>SUM(BD569:BD582)</f>
        <v>0</v>
      </c>
      <c r="BE583" s="326">
        <f>SUM(BE569:BE582)</f>
        <v>0</v>
      </c>
    </row>
    <row r="584" spans="1:80" x14ac:dyDescent="0.2">
      <c r="E584" s="262"/>
    </row>
    <row r="585" spans="1:80" x14ac:dyDescent="0.2">
      <c r="E585" s="262"/>
    </row>
    <row r="586" spans="1:80" x14ac:dyDescent="0.2">
      <c r="E586" s="262"/>
    </row>
    <row r="587" spans="1:80" x14ac:dyDescent="0.2">
      <c r="E587" s="262"/>
    </row>
    <row r="588" spans="1:80" x14ac:dyDescent="0.2">
      <c r="E588" s="262"/>
    </row>
    <row r="589" spans="1:80" x14ac:dyDescent="0.2">
      <c r="E589" s="262"/>
    </row>
    <row r="590" spans="1:80" x14ac:dyDescent="0.2">
      <c r="E590" s="262"/>
    </row>
    <row r="591" spans="1:80" x14ac:dyDescent="0.2">
      <c r="E591" s="262"/>
    </row>
    <row r="592" spans="1:80" x14ac:dyDescent="0.2">
      <c r="E592" s="262"/>
    </row>
    <row r="593" spans="1:7" x14ac:dyDescent="0.2">
      <c r="E593" s="262"/>
    </row>
    <row r="594" spans="1:7" x14ac:dyDescent="0.2">
      <c r="E594" s="262"/>
    </row>
    <row r="595" spans="1:7" x14ac:dyDescent="0.2">
      <c r="E595" s="262"/>
    </row>
    <row r="596" spans="1:7" x14ac:dyDescent="0.2">
      <c r="E596" s="262"/>
    </row>
    <row r="597" spans="1:7" x14ac:dyDescent="0.2">
      <c r="E597" s="262"/>
    </row>
    <row r="598" spans="1:7" x14ac:dyDescent="0.2">
      <c r="E598" s="262"/>
    </row>
    <row r="599" spans="1:7" x14ac:dyDescent="0.2">
      <c r="E599" s="262"/>
    </row>
    <row r="600" spans="1:7" x14ac:dyDescent="0.2">
      <c r="E600" s="262"/>
    </row>
    <row r="601" spans="1:7" x14ac:dyDescent="0.2">
      <c r="E601" s="262"/>
    </row>
    <row r="602" spans="1:7" x14ac:dyDescent="0.2">
      <c r="E602" s="262"/>
    </row>
    <row r="603" spans="1:7" x14ac:dyDescent="0.2">
      <c r="E603" s="262"/>
    </row>
    <row r="604" spans="1:7" x14ac:dyDescent="0.2">
      <c r="E604" s="262"/>
    </row>
    <row r="605" spans="1:7" x14ac:dyDescent="0.2">
      <c r="E605" s="262"/>
    </row>
    <row r="606" spans="1:7" x14ac:dyDescent="0.2">
      <c r="E606" s="262"/>
    </row>
    <row r="607" spans="1:7" x14ac:dyDescent="0.2">
      <c r="A607" s="316"/>
      <c r="B607" s="316"/>
      <c r="C607" s="316"/>
      <c r="D607" s="316"/>
      <c r="E607" s="316"/>
      <c r="F607" s="316"/>
      <c r="G607" s="316"/>
    </row>
    <row r="608" spans="1:7" x14ac:dyDescent="0.2">
      <c r="A608" s="316"/>
      <c r="B608" s="316"/>
      <c r="C608" s="316"/>
      <c r="D608" s="316"/>
      <c r="E608" s="316"/>
      <c r="F608" s="316"/>
      <c r="G608" s="316"/>
    </row>
    <row r="609" spans="1:7" x14ac:dyDescent="0.2">
      <c r="A609" s="316"/>
      <c r="B609" s="316"/>
      <c r="C609" s="316"/>
      <c r="D609" s="316"/>
      <c r="E609" s="316"/>
      <c r="F609" s="316"/>
      <c r="G609" s="316"/>
    </row>
    <row r="610" spans="1:7" x14ac:dyDescent="0.2">
      <c r="A610" s="316"/>
      <c r="B610" s="316"/>
      <c r="C610" s="316"/>
      <c r="D610" s="316"/>
      <c r="E610" s="316"/>
      <c r="F610" s="316"/>
      <c r="G610" s="316"/>
    </row>
    <row r="611" spans="1:7" x14ac:dyDescent="0.2">
      <c r="E611" s="262"/>
    </row>
    <row r="612" spans="1:7" x14ac:dyDescent="0.2">
      <c r="E612" s="262"/>
    </row>
    <row r="613" spans="1:7" x14ac:dyDescent="0.2">
      <c r="E613" s="262"/>
    </row>
    <row r="614" spans="1:7" x14ac:dyDescent="0.2">
      <c r="E614" s="262"/>
    </row>
    <row r="615" spans="1:7" x14ac:dyDescent="0.2">
      <c r="E615" s="262"/>
    </row>
    <row r="616" spans="1:7" x14ac:dyDescent="0.2">
      <c r="E616" s="262"/>
    </row>
    <row r="617" spans="1:7" x14ac:dyDescent="0.2">
      <c r="E617" s="262"/>
    </row>
    <row r="618" spans="1:7" x14ac:dyDescent="0.2">
      <c r="E618" s="262"/>
    </row>
    <row r="619" spans="1:7" x14ac:dyDescent="0.2">
      <c r="E619" s="262"/>
    </row>
    <row r="620" spans="1:7" x14ac:dyDescent="0.2">
      <c r="E620" s="262"/>
    </row>
    <row r="621" spans="1:7" x14ac:dyDescent="0.2">
      <c r="E621" s="262"/>
    </row>
    <row r="622" spans="1:7" x14ac:dyDescent="0.2">
      <c r="E622" s="262"/>
    </row>
    <row r="623" spans="1:7" x14ac:dyDescent="0.2">
      <c r="E623" s="262"/>
    </row>
    <row r="624" spans="1:7" x14ac:dyDescent="0.2">
      <c r="E624" s="262"/>
    </row>
    <row r="625" spans="5:5" x14ac:dyDescent="0.2">
      <c r="E625" s="262"/>
    </row>
    <row r="626" spans="5:5" x14ac:dyDescent="0.2">
      <c r="E626" s="262"/>
    </row>
    <row r="627" spans="5:5" x14ac:dyDescent="0.2">
      <c r="E627" s="262"/>
    </row>
    <row r="628" spans="5:5" x14ac:dyDescent="0.2">
      <c r="E628" s="262"/>
    </row>
    <row r="629" spans="5:5" x14ac:dyDescent="0.2">
      <c r="E629" s="262"/>
    </row>
    <row r="630" spans="5:5" x14ac:dyDescent="0.2">
      <c r="E630" s="262"/>
    </row>
    <row r="631" spans="5:5" x14ac:dyDescent="0.2">
      <c r="E631" s="262"/>
    </row>
    <row r="632" spans="5:5" x14ac:dyDescent="0.2">
      <c r="E632" s="262"/>
    </row>
    <row r="633" spans="5:5" x14ac:dyDescent="0.2">
      <c r="E633" s="262"/>
    </row>
    <row r="634" spans="5:5" x14ac:dyDescent="0.2">
      <c r="E634" s="262"/>
    </row>
    <row r="635" spans="5:5" x14ac:dyDescent="0.2">
      <c r="E635" s="262"/>
    </row>
    <row r="636" spans="5:5" x14ac:dyDescent="0.2">
      <c r="E636" s="262"/>
    </row>
    <row r="637" spans="5:5" x14ac:dyDescent="0.2">
      <c r="E637" s="262"/>
    </row>
    <row r="638" spans="5:5" x14ac:dyDescent="0.2">
      <c r="E638" s="262"/>
    </row>
    <row r="639" spans="5:5" x14ac:dyDescent="0.2">
      <c r="E639" s="262"/>
    </row>
    <row r="640" spans="5:5" x14ac:dyDescent="0.2">
      <c r="E640" s="262"/>
    </row>
    <row r="641" spans="1:7" x14ac:dyDescent="0.2">
      <c r="E641" s="262"/>
    </row>
    <row r="642" spans="1:7" x14ac:dyDescent="0.2">
      <c r="A642" s="327"/>
      <c r="B642" s="327"/>
    </row>
    <row r="643" spans="1:7" x14ac:dyDescent="0.2">
      <c r="A643" s="316"/>
      <c r="B643" s="316"/>
      <c r="C643" s="328"/>
      <c r="D643" s="328"/>
      <c r="E643" s="329"/>
      <c r="F643" s="328"/>
      <c r="G643" s="330"/>
    </row>
    <row r="644" spans="1:7" x14ac:dyDescent="0.2">
      <c r="A644" s="331"/>
      <c r="B644" s="331"/>
      <c r="C644" s="316"/>
      <c r="D644" s="316"/>
      <c r="E644" s="332"/>
      <c r="F644" s="316"/>
      <c r="G644" s="316"/>
    </row>
    <row r="645" spans="1:7" x14ac:dyDescent="0.2">
      <c r="A645" s="316"/>
      <c r="B645" s="316"/>
      <c r="C645" s="316"/>
      <c r="D645" s="316"/>
      <c r="E645" s="332"/>
      <c r="F645" s="316"/>
      <c r="G645" s="316"/>
    </row>
    <row r="646" spans="1:7" x14ac:dyDescent="0.2">
      <c r="A646" s="316"/>
      <c r="B646" s="316"/>
      <c r="C646" s="316"/>
      <c r="D646" s="316"/>
      <c r="E646" s="332"/>
      <c r="F646" s="316"/>
      <c r="G646" s="316"/>
    </row>
    <row r="647" spans="1:7" x14ac:dyDescent="0.2">
      <c r="A647" s="316"/>
      <c r="B647" s="316"/>
      <c r="C647" s="316"/>
      <c r="D647" s="316"/>
      <c r="E647" s="332"/>
      <c r="F647" s="316"/>
      <c r="G647" s="316"/>
    </row>
    <row r="648" spans="1:7" x14ac:dyDescent="0.2">
      <c r="A648" s="316"/>
      <c r="B648" s="316"/>
      <c r="C648" s="316"/>
      <c r="D648" s="316"/>
      <c r="E648" s="332"/>
      <c r="F648" s="316"/>
      <c r="G648" s="316"/>
    </row>
    <row r="649" spans="1:7" x14ac:dyDescent="0.2">
      <c r="A649" s="316"/>
      <c r="B649" s="316"/>
      <c r="C649" s="316"/>
      <c r="D649" s="316"/>
      <c r="E649" s="332"/>
      <c r="F649" s="316"/>
      <c r="G649" s="316"/>
    </row>
    <row r="650" spans="1:7" x14ac:dyDescent="0.2">
      <c r="A650" s="316"/>
      <c r="B650" s="316"/>
      <c r="C650" s="316"/>
      <c r="D650" s="316"/>
      <c r="E650" s="332"/>
      <c r="F650" s="316"/>
      <c r="G650" s="316"/>
    </row>
    <row r="651" spans="1:7" x14ac:dyDescent="0.2">
      <c r="A651" s="316"/>
      <c r="B651" s="316"/>
      <c r="C651" s="316"/>
      <c r="D651" s="316"/>
      <c r="E651" s="332"/>
      <c r="F651" s="316"/>
      <c r="G651" s="316"/>
    </row>
    <row r="652" spans="1:7" x14ac:dyDescent="0.2">
      <c r="A652" s="316"/>
      <c r="B652" s="316"/>
      <c r="C652" s="316"/>
      <c r="D652" s="316"/>
      <c r="E652" s="332"/>
      <c r="F652" s="316"/>
      <c r="G652" s="316"/>
    </row>
    <row r="653" spans="1:7" x14ac:dyDescent="0.2">
      <c r="A653" s="316"/>
      <c r="B653" s="316"/>
      <c r="C653" s="316"/>
      <c r="D653" s="316"/>
      <c r="E653" s="332"/>
      <c r="F653" s="316"/>
      <c r="G653" s="316"/>
    </row>
    <row r="654" spans="1:7" x14ac:dyDescent="0.2">
      <c r="A654" s="316"/>
      <c r="B654" s="316"/>
      <c r="C654" s="316"/>
      <c r="D654" s="316"/>
      <c r="E654" s="332"/>
      <c r="F654" s="316"/>
      <c r="G654" s="316"/>
    </row>
    <row r="655" spans="1:7" x14ac:dyDescent="0.2">
      <c r="A655" s="316"/>
      <c r="B655" s="316"/>
      <c r="C655" s="316"/>
      <c r="D655" s="316"/>
      <c r="E655" s="332"/>
      <c r="F655" s="316"/>
      <c r="G655" s="316"/>
    </row>
    <row r="656" spans="1:7" x14ac:dyDescent="0.2">
      <c r="A656" s="316"/>
      <c r="B656" s="316"/>
      <c r="C656" s="316"/>
      <c r="D656" s="316"/>
      <c r="E656" s="332"/>
      <c r="F656" s="316"/>
      <c r="G656" s="316"/>
    </row>
  </sheetData>
  <mergeCells count="295">
    <mergeCell ref="C543:D543"/>
    <mergeCell ref="C544:D544"/>
    <mergeCell ref="C545:D545"/>
    <mergeCell ref="C551:D551"/>
    <mergeCell ref="C563:D563"/>
    <mergeCell ref="C537:D537"/>
    <mergeCell ref="C538:D538"/>
    <mergeCell ref="C539:D539"/>
    <mergeCell ref="C540:D540"/>
    <mergeCell ref="C541:D541"/>
    <mergeCell ref="C542:D542"/>
    <mergeCell ref="C528:G528"/>
    <mergeCell ref="C530:G530"/>
    <mergeCell ref="C531:D531"/>
    <mergeCell ref="C532:D532"/>
    <mergeCell ref="C533:D533"/>
    <mergeCell ref="C534:D534"/>
    <mergeCell ref="C535:D535"/>
    <mergeCell ref="C536:D536"/>
    <mergeCell ref="C513:D513"/>
    <mergeCell ref="C514:D514"/>
    <mergeCell ref="C515:D515"/>
    <mergeCell ref="C516:D516"/>
    <mergeCell ref="C518:D518"/>
    <mergeCell ref="C520:D520"/>
    <mergeCell ref="C521:D521"/>
    <mergeCell ref="C523:D523"/>
    <mergeCell ref="C497:D497"/>
    <mergeCell ref="C498:D498"/>
    <mergeCell ref="C499:D499"/>
    <mergeCell ref="C500:D500"/>
    <mergeCell ref="C503:D503"/>
    <mergeCell ref="C505:D505"/>
    <mergeCell ref="C507:D507"/>
    <mergeCell ref="C508:D508"/>
    <mergeCell ref="C479:D479"/>
    <mergeCell ref="C481:D481"/>
    <mergeCell ref="C486:D486"/>
    <mergeCell ref="C488:D488"/>
    <mergeCell ref="C490:D490"/>
    <mergeCell ref="C465:D465"/>
    <mergeCell ref="C467:G467"/>
    <mergeCell ref="C469:G469"/>
    <mergeCell ref="C471:G471"/>
    <mergeCell ref="C473:G473"/>
    <mergeCell ref="C475:D475"/>
    <mergeCell ref="C476:D476"/>
    <mergeCell ref="C477:D477"/>
    <mergeCell ref="C450:D450"/>
    <mergeCell ref="C451:D451"/>
    <mergeCell ref="C453:D453"/>
    <mergeCell ref="C454:D454"/>
    <mergeCell ref="C456:D456"/>
    <mergeCell ref="C458:D458"/>
    <mergeCell ref="C459:D459"/>
    <mergeCell ref="C430:D430"/>
    <mergeCell ref="C432:D432"/>
    <mergeCell ref="C437:D437"/>
    <mergeCell ref="C439:D439"/>
    <mergeCell ref="C444:D444"/>
    <mergeCell ref="C424:D424"/>
    <mergeCell ref="C425:D425"/>
    <mergeCell ref="C426:D426"/>
    <mergeCell ref="C427:D427"/>
    <mergeCell ref="C428:D428"/>
    <mergeCell ref="C429:D429"/>
    <mergeCell ref="C416:D416"/>
    <mergeCell ref="C417:D417"/>
    <mergeCell ref="C419:D419"/>
    <mergeCell ref="C420:D420"/>
    <mergeCell ref="C422:D422"/>
    <mergeCell ref="C423:D423"/>
    <mergeCell ref="C404:D404"/>
    <mergeCell ref="C409:D409"/>
    <mergeCell ref="C410:D410"/>
    <mergeCell ref="C411:D411"/>
    <mergeCell ref="C412:D412"/>
    <mergeCell ref="C413:D413"/>
    <mergeCell ref="C414:D414"/>
    <mergeCell ref="C415:D415"/>
    <mergeCell ref="C393:D393"/>
    <mergeCell ref="C394:D394"/>
    <mergeCell ref="C395:D395"/>
    <mergeCell ref="C397:D397"/>
    <mergeCell ref="C400:D400"/>
    <mergeCell ref="C402:D402"/>
    <mergeCell ref="C386:D386"/>
    <mergeCell ref="C387:D387"/>
    <mergeCell ref="C388:D388"/>
    <mergeCell ref="C389:D389"/>
    <mergeCell ref="C390:D390"/>
    <mergeCell ref="C391:D391"/>
    <mergeCell ref="C368:D368"/>
    <mergeCell ref="C373:D373"/>
    <mergeCell ref="C375:D375"/>
    <mergeCell ref="C377:D377"/>
    <mergeCell ref="C378:D378"/>
    <mergeCell ref="C382:D382"/>
    <mergeCell ref="C383:D383"/>
    <mergeCell ref="C384:D384"/>
    <mergeCell ref="C358:D358"/>
    <mergeCell ref="C360:D360"/>
    <mergeCell ref="C362:D362"/>
    <mergeCell ref="C364:D364"/>
    <mergeCell ref="C365:D365"/>
    <mergeCell ref="C366:D366"/>
    <mergeCell ref="C348:D348"/>
    <mergeCell ref="C350:D350"/>
    <mergeCell ref="C352:D352"/>
    <mergeCell ref="C354:D354"/>
    <mergeCell ref="C356:D356"/>
    <mergeCell ref="C357:D357"/>
    <mergeCell ref="C340:D340"/>
    <mergeCell ref="C341:D341"/>
    <mergeCell ref="C342:D342"/>
    <mergeCell ref="C344:D344"/>
    <mergeCell ref="C345:D345"/>
    <mergeCell ref="C346:D346"/>
    <mergeCell ref="C332:D332"/>
    <mergeCell ref="C333:D333"/>
    <mergeCell ref="C335:D335"/>
    <mergeCell ref="C337:D337"/>
    <mergeCell ref="C338:D338"/>
    <mergeCell ref="C339:D339"/>
    <mergeCell ref="C316:D316"/>
    <mergeCell ref="C318:D318"/>
    <mergeCell ref="C320:D320"/>
    <mergeCell ref="C321:D321"/>
    <mergeCell ref="C326:D326"/>
    <mergeCell ref="C327:D327"/>
    <mergeCell ref="C329:D329"/>
    <mergeCell ref="C330:D330"/>
    <mergeCell ref="C296:D296"/>
    <mergeCell ref="C297:D297"/>
    <mergeCell ref="C300:D300"/>
    <mergeCell ref="C301:D301"/>
    <mergeCell ref="C307:D307"/>
    <mergeCell ref="C308:D308"/>
    <mergeCell ref="C311:D311"/>
    <mergeCell ref="C315:D315"/>
    <mergeCell ref="C279:D279"/>
    <mergeCell ref="C280:D280"/>
    <mergeCell ref="C284:D284"/>
    <mergeCell ref="C285:D285"/>
    <mergeCell ref="C287:D287"/>
    <mergeCell ref="C288:D288"/>
    <mergeCell ref="C290:D290"/>
    <mergeCell ref="C291:D291"/>
    <mergeCell ref="C264:D264"/>
    <mergeCell ref="C267:D267"/>
    <mergeCell ref="C257:D257"/>
    <mergeCell ref="C258:D258"/>
    <mergeCell ref="C259:D259"/>
    <mergeCell ref="C260:D260"/>
    <mergeCell ref="C261:D261"/>
    <mergeCell ref="C262:D262"/>
    <mergeCell ref="C240:D240"/>
    <mergeCell ref="C242:D242"/>
    <mergeCell ref="C243:D243"/>
    <mergeCell ref="C244:D244"/>
    <mergeCell ref="C245:D245"/>
    <mergeCell ref="C247:D247"/>
    <mergeCell ref="C228:D228"/>
    <mergeCell ref="C231:D231"/>
    <mergeCell ref="C232:D232"/>
    <mergeCell ref="C234:D234"/>
    <mergeCell ref="C236:D236"/>
    <mergeCell ref="C211:D211"/>
    <mergeCell ref="C213:D213"/>
    <mergeCell ref="C214:D214"/>
    <mergeCell ref="C216:D216"/>
    <mergeCell ref="C220:D220"/>
    <mergeCell ref="C222:D222"/>
    <mergeCell ref="C224:D224"/>
    <mergeCell ref="C226:D226"/>
    <mergeCell ref="C204:D204"/>
    <mergeCell ref="C205:D205"/>
    <mergeCell ref="C206:D206"/>
    <mergeCell ref="C207:D207"/>
    <mergeCell ref="C208:D208"/>
    <mergeCell ref="C209:D209"/>
    <mergeCell ref="C196:D196"/>
    <mergeCell ref="C198:D198"/>
    <mergeCell ref="C199:D199"/>
    <mergeCell ref="C200:D200"/>
    <mergeCell ref="C202:D202"/>
    <mergeCell ref="C203:D203"/>
    <mergeCell ref="C183:D183"/>
    <mergeCell ref="C187:D187"/>
    <mergeCell ref="C188:D188"/>
    <mergeCell ref="C189:D189"/>
    <mergeCell ref="C190:D190"/>
    <mergeCell ref="C193:D193"/>
    <mergeCell ref="C194:D194"/>
    <mergeCell ref="C195:D195"/>
    <mergeCell ref="C174:D174"/>
    <mergeCell ref="C175:D175"/>
    <mergeCell ref="C176:D176"/>
    <mergeCell ref="C177:D177"/>
    <mergeCell ref="C178:D178"/>
    <mergeCell ref="C179:D179"/>
    <mergeCell ref="C180:D180"/>
    <mergeCell ref="C181:D181"/>
    <mergeCell ref="C158:D158"/>
    <mergeCell ref="C160:D160"/>
    <mergeCell ref="C161:D161"/>
    <mergeCell ref="C163:D163"/>
    <mergeCell ref="C167:D167"/>
    <mergeCell ref="C168:D168"/>
    <mergeCell ref="C147:D147"/>
    <mergeCell ref="C150:D150"/>
    <mergeCell ref="C152:D152"/>
    <mergeCell ref="C153:D153"/>
    <mergeCell ref="C154:D154"/>
    <mergeCell ref="C157:D157"/>
    <mergeCell ref="C140:D140"/>
    <mergeCell ref="C141:D141"/>
    <mergeCell ref="C142:D142"/>
    <mergeCell ref="C144:D144"/>
    <mergeCell ref="C145:D145"/>
    <mergeCell ref="C146:D146"/>
    <mergeCell ref="C122:D122"/>
    <mergeCell ref="C127:D127"/>
    <mergeCell ref="C129:D129"/>
    <mergeCell ref="C132:D132"/>
    <mergeCell ref="C133:D133"/>
    <mergeCell ref="C135:D135"/>
    <mergeCell ref="C137:D137"/>
    <mergeCell ref="C139:D139"/>
    <mergeCell ref="C113:D113"/>
    <mergeCell ref="C114:D114"/>
    <mergeCell ref="C115:D115"/>
    <mergeCell ref="C117:D117"/>
    <mergeCell ref="C118:D118"/>
    <mergeCell ref="C120:D120"/>
    <mergeCell ref="C104:D104"/>
    <mergeCell ref="C106:D106"/>
    <mergeCell ref="C107:D107"/>
    <mergeCell ref="C108:D108"/>
    <mergeCell ref="C110:D110"/>
    <mergeCell ref="C111:D111"/>
    <mergeCell ref="C91:D91"/>
    <mergeCell ref="C93:D93"/>
    <mergeCell ref="C95:D95"/>
    <mergeCell ref="C97:D97"/>
    <mergeCell ref="C99:D99"/>
    <mergeCell ref="C102:D102"/>
    <mergeCell ref="C75:D75"/>
    <mergeCell ref="C76:D76"/>
    <mergeCell ref="C77:D77"/>
    <mergeCell ref="C85:D85"/>
    <mergeCell ref="C87:D87"/>
    <mergeCell ref="C88:D88"/>
    <mergeCell ref="C63:D63"/>
    <mergeCell ref="C67:D67"/>
    <mergeCell ref="C68:D68"/>
    <mergeCell ref="C69:D69"/>
    <mergeCell ref="C70:D70"/>
    <mergeCell ref="C71:D71"/>
    <mergeCell ref="C72:D72"/>
    <mergeCell ref="C73:D73"/>
    <mergeCell ref="C48:D48"/>
    <mergeCell ref="C50:D50"/>
    <mergeCell ref="C52:D52"/>
    <mergeCell ref="C54:D54"/>
    <mergeCell ref="C55:D55"/>
    <mergeCell ref="C57:D57"/>
    <mergeCell ref="C58:D58"/>
    <mergeCell ref="C62:D62"/>
    <mergeCell ref="C36:D36"/>
    <mergeCell ref="C37:D37"/>
    <mergeCell ref="C38:D38"/>
    <mergeCell ref="C41:D41"/>
    <mergeCell ref="C42:D42"/>
    <mergeCell ref="C43:D43"/>
    <mergeCell ref="C25:D25"/>
    <mergeCell ref="C26:D26"/>
    <mergeCell ref="C30:D30"/>
    <mergeCell ref="C31:D31"/>
    <mergeCell ref="C33:D33"/>
    <mergeCell ref="C35:D35"/>
    <mergeCell ref="C15:D15"/>
    <mergeCell ref="C16:D16"/>
    <mergeCell ref="C19:D19"/>
    <mergeCell ref="C20:D20"/>
    <mergeCell ref="C21:D21"/>
    <mergeCell ref="C24:D24"/>
    <mergeCell ref="A1:G1"/>
    <mergeCell ref="A3:B3"/>
    <mergeCell ref="A4:B4"/>
    <mergeCell ref="E4:G4"/>
    <mergeCell ref="C9:D9"/>
    <mergeCell ref="C10:D10"/>
    <mergeCell ref="C11:D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1645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1642</v>
      </c>
      <c r="B5" s="119"/>
      <c r="C5" s="120" t="s">
        <v>1643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'SO.05.1 220616 Rek'!E8</f>
        <v>0</v>
      </c>
      <c r="D15" s="161" t="str">
        <f>'SO.05.1 220616 Rek'!A13</f>
        <v>Ztížené výrobní podmínky</v>
      </c>
      <c r="E15" s="162"/>
      <c r="F15" s="163"/>
      <c r="G15" s="160">
        <f>'SO.05.1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'SO.05.1 220616 Rek'!F8</f>
        <v>0</v>
      </c>
      <c r="D16" s="110" t="str">
        <f>'SO.05.1 220616 Rek'!A14</f>
        <v>Oborová přirážka</v>
      </c>
      <c r="E16" s="164"/>
      <c r="F16" s="165"/>
      <c r="G16" s="160">
        <f>'SO.05.1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'SO.05.1 220616 Rek'!H8</f>
        <v>0</v>
      </c>
      <c r="D17" s="110" t="str">
        <f>'SO.05.1 220616 Rek'!A15</f>
        <v>Přesun stavebních kapacit</v>
      </c>
      <c r="E17" s="164"/>
      <c r="F17" s="165"/>
      <c r="G17" s="160">
        <f>'SO.05.1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'SO.05.1 220616 Rek'!G8</f>
        <v>0</v>
      </c>
      <c r="D18" s="110" t="str">
        <f>'SO.05.1 220616 Rek'!A16</f>
        <v>Mimostaveništní doprava</v>
      </c>
      <c r="E18" s="164"/>
      <c r="F18" s="165"/>
      <c r="G18" s="160">
        <f>'SO.05.1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'SO.05.1 220616 Rek'!A17</f>
        <v>Zařízení staveniště</v>
      </c>
      <c r="E19" s="164"/>
      <c r="F19" s="165"/>
      <c r="G19" s="160">
        <f>'SO.05.1 220616 Rek'!I17</f>
        <v>0</v>
      </c>
    </row>
    <row r="20" spans="1:7" ht="15.95" customHeight="1" x14ac:dyDescent="0.2">
      <c r="A20" s="168"/>
      <c r="B20" s="159"/>
      <c r="C20" s="160"/>
      <c r="D20" s="110" t="str">
        <f>'SO.05.1 220616 Rek'!A18</f>
        <v>Provoz investora</v>
      </c>
      <c r="E20" s="164"/>
      <c r="F20" s="165"/>
      <c r="G20" s="160">
        <f>'SO.05.1 220616 Rek'!I18</f>
        <v>0</v>
      </c>
    </row>
    <row r="21" spans="1:7" ht="15.95" customHeight="1" x14ac:dyDescent="0.2">
      <c r="A21" s="168" t="s">
        <v>29</v>
      </c>
      <c r="B21" s="159"/>
      <c r="C21" s="160">
        <f>'SO.05.1 220616 Rek'!I8</f>
        <v>0</v>
      </c>
      <c r="D21" s="110" t="str">
        <f>'SO.05.1 220616 Rek'!A19</f>
        <v>Kompletační činnost (IČD)</v>
      </c>
      <c r="E21" s="164"/>
      <c r="F21" s="165"/>
      <c r="G21" s="160">
        <f>'SO.05.1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'SO.05.1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1644</v>
      </c>
      <c r="D2" s="217"/>
      <c r="E2" s="218"/>
      <c r="F2" s="217"/>
      <c r="G2" s="219" t="s">
        <v>1645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'SO.05.1 220616 Pol'!B7</f>
        <v>723</v>
      </c>
      <c r="B7" s="70" t="str">
        <f>'SO.05.1 220616 Pol'!C7</f>
        <v>Vnitřní plynovod</v>
      </c>
      <c r="D7" s="231"/>
      <c r="E7" s="334">
        <f>'SO.05.1 220616 Pol'!BA9</f>
        <v>0</v>
      </c>
      <c r="F7" s="335">
        <f>'SO.05.1 220616 Pol'!BB9</f>
        <v>0</v>
      </c>
      <c r="G7" s="335">
        <f>'SO.05.1 220616 Pol'!BC9</f>
        <v>0</v>
      </c>
      <c r="H7" s="335">
        <f>'SO.05.1 220616 Pol'!BD9</f>
        <v>0</v>
      </c>
      <c r="I7" s="336">
        <f>'SO.05.1 220616 Pol'!BE9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CB82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'SO.05.1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1644</v>
      </c>
      <c r="D4" s="271"/>
      <c r="E4" s="272" t="str">
        <f>'SO.05.1 220616 Rek'!G2</f>
        <v>Únanov - vnitřní instalace - plynovod vč. přípojky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1646</v>
      </c>
      <c r="C7" s="285" t="s">
        <v>1647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ht="22.5" x14ac:dyDescent="0.2">
      <c r="A8" s="294">
        <v>1</v>
      </c>
      <c r="B8" s="295" t="s">
        <v>1649</v>
      </c>
      <c r="C8" s="296" t="s">
        <v>1650</v>
      </c>
      <c r="D8" s="297" t="s">
        <v>806</v>
      </c>
      <c r="E8" s="298">
        <v>1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1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x14ac:dyDescent="0.2">
      <c r="A9" s="317"/>
      <c r="B9" s="318" t="s">
        <v>101</v>
      </c>
      <c r="C9" s="319" t="s">
        <v>1648</v>
      </c>
      <c r="D9" s="320"/>
      <c r="E9" s="321"/>
      <c r="F9" s="322"/>
      <c r="G9" s="323">
        <f>SUM(G7:G8)</f>
        <v>0</v>
      </c>
      <c r="H9" s="324"/>
      <c r="I9" s="325">
        <f>SUM(I7:I8)</f>
        <v>0</v>
      </c>
      <c r="J9" s="324"/>
      <c r="K9" s="325">
        <f>SUM(K7:K8)</f>
        <v>0</v>
      </c>
      <c r="O9" s="293">
        <v>4</v>
      </c>
      <c r="BA9" s="326">
        <f>SUM(BA7:BA8)</f>
        <v>0</v>
      </c>
      <c r="BB9" s="326">
        <f>SUM(BB7:BB8)</f>
        <v>0</v>
      </c>
      <c r="BC9" s="326">
        <f>SUM(BC7:BC8)</f>
        <v>0</v>
      </c>
      <c r="BD9" s="326">
        <f>SUM(BD7:BD8)</f>
        <v>0</v>
      </c>
      <c r="BE9" s="326">
        <f>SUM(BE7:BE8)</f>
        <v>0</v>
      </c>
    </row>
    <row r="10" spans="1:80" x14ac:dyDescent="0.2">
      <c r="E10" s="262"/>
    </row>
    <row r="11" spans="1:80" x14ac:dyDescent="0.2">
      <c r="E11" s="262"/>
    </row>
    <row r="12" spans="1:80" x14ac:dyDescent="0.2">
      <c r="E12" s="262"/>
    </row>
    <row r="13" spans="1:80" x14ac:dyDescent="0.2">
      <c r="E13" s="262"/>
    </row>
    <row r="14" spans="1:80" x14ac:dyDescent="0.2">
      <c r="E14" s="262"/>
    </row>
    <row r="15" spans="1:80" x14ac:dyDescent="0.2">
      <c r="E15" s="262"/>
    </row>
    <row r="16" spans="1:80" x14ac:dyDescent="0.2">
      <c r="E16" s="262"/>
    </row>
    <row r="17" spans="5:5" x14ac:dyDescent="0.2">
      <c r="E17" s="262"/>
    </row>
    <row r="18" spans="5:5" x14ac:dyDescent="0.2">
      <c r="E18" s="262"/>
    </row>
    <row r="19" spans="5:5" x14ac:dyDescent="0.2">
      <c r="E19" s="262"/>
    </row>
    <row r="20" spans="5:5" x14ac:dyDescent="0.2">
      <c r="E20" s="262"/>
    </row>
    <row r="21" spans="5:5" x14ac:dyDescent="0.2">
      <c r="E21" s="262"/>
    </row>
    <row r="22" spans="5:5" x14ac:dyDescent="0.2">
      <c r="E22" s="262"/>
    </row>
    <row r="23" spans="5:5" x14ac:dyDescent="0.2">
      <c r="E23" s="262"/>
    </row>
    <row r="24" spans="5:5" x14ac:dyDescent="0.2">
      <c r="E24" s="262"/>
    </row>
    <row r="25" spans="5:5" x14ac:dyDescent="0.2">
      <c r="E25" s="262"/>
    </row>
    <row r="26" spans="5:5" x14ac:dyDescent="0.2">
      <c r="E26" s="262"/>
    </row>
    <row r="27" spans="5:5" x14ac:dyDescent="0.2">
      <c r="E27" s="262"/>
    </row>
    <row r="28" spans="5:5" x14ac:dyDescent="0.2">
      <c r="E28" s="262"/>
    </row>
    <row r="29" spans="5:5" x14ac:dyDescent="0.2">
      <c r="E29" s="262"/>
    </row>
    <row r="30" spans="5:5" x14ac:dyDescent="0.2">
      <c r="E30" s="262"/>
    </row>
    <row r="31" spans="5:5" x14ac:dyDescent="0.2">
      <c r="E31" s="262"/>
    </row>
    <row r="32" spans="5:5" x14ac:dyDescent="0.2">
      <c r="E32" s="262"/>
    </row>
    <row r="33" spans="1:7" x14ac:dyDescent="0.2">
      <c r="A33" s="316"/>
      <c r="B33" s="316"/>
      <c r="C33" s="316"/>
      <c r="D33" s="316"/>
      <c r="E33" s="316"/>
      <c r="F33" s="316"/>
      <c r="G33" s="316"/>
    </row>
    <row r="34" spans="1:7" x14ac:dyDescent="0.2">
      <c r="A34" s="316"/>
      <c r="B34" s="316"/>
      <c r="C34" s="316"/>
      <c r="D34" s="316"/>
      <c r="E34" s="316"/>
      <c r="F34" s="316"/>
      <c r="G34" s="316"/>
    </row>
    <row r="35" spans="1:7" x14ac:dyDescent="0.2">
      <c r="A35" s="316"/>
      <c r="B35" s="316"/>
      <c r="C35" s="316"/>
      <c r="D35" s="316"/>
      <c r="E35" s="316"/>
      <c r="F35" s="316"/>
      <c r="G35" s="316"/>
    </row>
    <row r="36" spans="1:7" x14ac:dyDescent="0.2">
      <c r="A36" s="316"/>
      <c r="B36" s="316"/>
      <c r="C36" s="316"/>
      <c r="D36" s="316"/>
      <c r="E36" s="316"/>
      <c r="F36" s="316"/>
      <c r="G36" s="316"/>
    </row>
    <row r="37" spans="1:7" x14ac:dyDescent="0.2">
      <c r="E37" s="262"/>
    </row>
    <row r="38" spans="1:7" x14ac:dyDescent="0.2">
      <c r="E38" s="262"/>
    </row>
    <row r="39" spans="1:7" x14ac:dyDescent="0.2">
      <c r="E39" s="262"/>
    </row>
    <row r="40" spans="1:7" x14ac:dyDescent="0.2">
      <c r="E40" s="262"/>
    </row>
    <row r="41" spans="1:7" x14ac:dyDescent="0.2">
      <c r="E41" s="262"/>
    </row>
    <row r="42" spans="1:7" x14ac:dyDescent="0.2">
      <c r="E42" s="262"/>
    </row>
    <row r="43" spans="1:7" x14ac:dyDescent="0.2">
      <c r="E43" s="262"/>
    </row>
    <row r="44" spans="1:7" x14ac:dyDescent="0.2">
      <c r="E44" s="262"/>
    </row>
    <row r="45" spans="1:7" x14ac:dyDescent="0.2">
      <c r="E45" s="262"/>
    </row>
    <row r="46" spans="1:7" x14ac:dyDescent="0.2">
      <c r="E46" s="262"/>
    </row>
    <row r="47" spans="1:7" x14ac:dyDescent="0.2">
      <c r="E47" s="262"/>
    </row>
    <row r="48" spans="1:7" x14ac:dyDescent="0.2">
      <c r="E48" s="262"/>
    </row>
    <row r="49" spans="5:5" x14ac:dyDescent="0.2">
      <c r="E49" s="262"/>
    </row>
    <row r="50" spans="5:5" x14ac:dyDescent="0.2">
      <c r="E50" s="262"/>
    </row>
    <row r="51" spans="5:5" x14ac:dyDescent="0.2">
      <c r="E51" s="262"/>
    </row>
    <row r="52" spans="5:5" x14ac:dyDescent="0.2">
      <c r="E52" s="262"/>
    </row>
    <row r="53" spans="5:5" x14ac:dyDescent="0.2">
      <c r="E53" s="262"/>
    </row>
    <row r="54" spans="5:5" x14ac:dyDescent="0.2">
      <c r="E54" s="262"/>
    </row>
    <row r="55" spans="5:5" x14ac:dyDescent="0.2">
      <c r="E55" s="262"/>
    </row>
    <row r="56" spans="5:5" x14ac:dyDescent="0.2">
      <c r="E56" s="262"/>
    </row>
    <row r="57" spans="5:5" x14ac:dyDescent="0.2">
      <c r="E57" s="262"/>
    </row>
    <row r="58" spans="5:5" x14ac:dyDescent="0.2">
      <c r="E58" s="262"/>
    </row>
    <row r="59" spans="5:5" x14ac:dyDescent="0.2">
      <c r="E59" s="262"/>
    </row>
    <row r="60" spans="5:5" x14ac:dyDescent="0.2">
      <c r="E60" s="262"/>
    </row>
    <row r="61" spans="5:5" x14ac:dyDescent="0.2">
      <c r="E61" s="262"/>
    </row>
    <row r="62" spans="5:5" x14ac:dyDescent="0.2">
      <c r="E62" s="262"/>
    </row>
    <row r="63" spans="5:5" x14ac:dyDescent="0.2">
      <c r="E63" s="262"/>
    </row>
    <row r="64" spans="5:5" x14ac:dyDescent="0.2">
      <c r="E64" s="262"/>
    </row>
    <row r="65" spans="1:7" x14ac:dyDescent="0.2">
      <c r="E65" s="262"/>
    </row>
    <row r="66" spans="1:7" x14ac:dyDescent="0.2">
      <c r="E66" s="262"/>
    </row>
    <row r="67" spans="1:7" x14ac:dyDescent="0.2">
      <c r="E67" s="262"/>
    </row>
    <row r="68" spans="1:7" x14ac:dyDescent="0.2">
      <c r="A68" s="327"/>
      <c r="B68" s="327"/>
    </row>
    <row r="69" spans="1:7" x14ac:dyDescent="0.2">
      <c r="A69" s="316"/>
      <c r="B69" s="316"/>
      <c r="C69" s="328"/>
      <c r="D69" s="328"/>
      <c r="E69" s="329"/>
      <c r="F69" s="328"/>
      <c r="G69" s="330"/>
    </row>
    <row r="70" spans="1:7" x14ac:dyDescent="0.2">
      <c r="A70" s="331"/>
      <c r="B70" s="331"/>
      <c r="C70" s="316"/>
      <c r="D70" s="316"/>
      <c r="E70" s="332"/>
      <c r="F70" s="316"/>
      <c r="G70" s="316"/>
    </row>
    <row r="71" spans="1:7" x14ac:dyDescent="0.2">
      <c r="A71" s="316"/>
      <c r="B71" s="316"/>
      <c r="C71" s="316"/>
      <c r="D71" s="316"/>
      <c r="E71" s="332"/>
      <c r="F71" s="316"/>
      <c r="G71" s="316"/>
    </row>
    <row r="72" spans="1:7" x14ac:dyDescent="0.2">
      <c r="A72" s="316"/>
      <c r="B72" s="316"/>
      <c r="C72" s="316"/>
      <c r="D72" s="316"/>
      <c r="E72" s="332"/>
      <c r="F72" s="316"/>
      <c r="G72" s="316"/>
    </row>
    <row r="73" spans="1:7" x14ac:dyDescent="0.2">
      <c r="A73" s="316"/>
      <c r="B73" s="316"/>
      <c r="C73" s="316"/>
      <c r="D73" s="316"/>
      <c r="E73" s="332"/>
      <c r="F73" s="316"/>
      <c r="G73" s="316"/>
    </row>
    <row r="74" spans="1:7" x14ac:dyDescent="0.2">
      <c r="A74" s="316"/>
      <c r="B74" s="316"/>
      <c r="C74" s="316"/>
      <c r="D74" s="316"/>
      <c r="E74" s="332"/>
      <c r="F74" s="316"/>
      <c r="G74" s="316"/>
    </row>
    <row r="75" spans="1:7" x14ac:dyDescent="0.2">
      <c r="A75" s="316"/>
      <c r="B75" s="316"/>
      <c r="C75" s="316"/>
      <c r="D75" s="316"/>
      <c r="E75" s="332"/>
      <c r="F75" s="316"/>
      <c r="G75" s="316"/>
    </row>
    <row r="76" spans="1:7" x14ac:dyDescent="0.2">
      <c r="A76" s="316"/>
      <c r="B76" s="316"/>
      <c r="C76" s="316"/>
      <c r="D76" s="316"/>
      <c r="E76" s="332"/>
      <c r="F76" s="316"/>
      <c r="G76" s="316"/>
    </row>
    <row r="77" spans="1:7" x14ac:dyDescent="0.2">
      <c r="A77" s="316"/>
      <c r="B77" s="316"/>
      <c r="C77" s="316"/>
      <c r="D77" s="316"/>
      <c r="E77" s="332"/>
      <c r="F77" s="316"/>
      <c r="G77" s="316"/>
    </row>
    <row r="78" spans="1:7" x14ac:dyDescent="0.2">
      <c r="A78" s="316"/>
      <c r="B78" s="316"/>
      <c r="C78" s="316"/>
      <c r="D78" s="316"/>
      <c r="E78" s="332"/>
      <c r="F78" s="316"/>
      <c r="G78" s="316"/>
    </row>
    <row r="79" spans="1:7" x14ac:dyDescent="0.2">
      <c r="A79" s="316"/>
      <c r="B79" s="316"/>
      <c r="C79" s="316"/>
      <c r="D79" s="316"/>
      <c r="E79" s="332"/>
      <c r="F79" s="316"/>
      <c r="G79" s="316"/>
    </row>
    <row r="80" spans="1:7" x14ac:dyDescent="0.2">
      <c r="A80" s="316"/>
      <c r="B80" s="316"/>
      <c r="C80" s="316"/>
      <c r="D80" s="316"/>
      <c r="E80" s="332"/>
      <c r="F80" s="316"/>
      <c r="G80" s="316"/>
    </row>
    <row r="81" spans="1:7" x14ac:dyDescent="0.2">
      <c r="A81" s="316"/>
      <c r="B81" s="316"/>
      <c r="C81" s="316"/>
      <c r="D81" s="316"/>
      <c r="E81" s="332"/>
      <c r="F81" s="316"/>
      <c r="G81" s="316"/>
    </row>
    <row r="82" spans="1:7" x14ac:dyDescent="0.2">
      <c r="A82" s="316"/>
      <c r="B82" s="316"/>
      <c r="C82" s="316"/>
      <c r="D82" s="316"/>
      <c r="E82" s="332"/>
      <c r="F82" s="316"/>
      <c r="G82" s="31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1655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1652</v>
      </c>
      <c r="B5" s="119"/>
      <c r="C5" s="120" t="s">
        <v>1653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'SO.05.2 -4 220616 Rek'!E8</f>
        <v>0</v>
      </c>
      <c r="D15" s="161" t="str">
        <f>'SO.05.2 -4 220616 Rek'!A13</f>
        <v>Ztížené výrobní podmínky</v>
      </c>
      <c r="E15" s="162"/>
      <c r="F15" s="163"/>
      <c r="G15" s="160">
        <f>'SO.05.2 -4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'SO.05.2 -4 220616 Rek'!F8</f>
        <v>0</v>
      </c>
      <c r="D16" s="110" t="str">
        <f>'SO.05.2 -4 220616 Rek'!A14</f>
        <v>Oborová přirážka</v>
      </c>
      <c r="E16" s="164"/>
      <c r="F16" s="165"/>
      <c r="G16" s="160">
        <f>'SO.05.2 -4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'SO.05.2 -4 220616 Rek'!H8</f>
        <v>0</v>
      </c>
      <c r="D17" s="110" t="str">
        <f>'SO.05.2 -4 220616 Rek'!A15</f>
        <v>Přesun stavebních kapacit</v>
      </c>
      <c r="E17" s="164"/>
      <c r="F17" s="165"/>
      <c r="G17" s="160">
        <f>'SO.05.2 -4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'SO.05.2 -4 220616 Rek'!G8</f>
        <v>0</v>
      </c>
      <c r="D18" s="110" t="str">
        <f>'SO.05.2 -4 220616 Rek'!A16</f>
        <v>Mimostaveništní doprava</v>
      </c>
      <c r="E18" s="164"/>
      <c r="F18" s="165"/>
      <c r="G18" s="160">
        <f>'SO.05.2 -4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'SO.05.2 -4 220616 Rek'!A17</f>
        <v>Zařízení staveniště</v>
      </c>
      <c r="E19" s="164"/>
      <c r="F19" s="165"/>
      <c r="G19" s="160">
        <f>'SO.05.2 -4 220616 Rek'!I17</f>
        <v>0</v>
      </c>
    </row>
    <row r="20" spans="1:7" ht="15.95" customHeight="1" x14ac:dyDescent="0.2">
      <c r="A20" s="168"/>
      <c r="B20" s="159"/>
      <c r="C20" s="160"/>
      <c r="D20" s="110" t="str">
        <f>'SO.05.2 -4 220616 Rek'!A18</f>
        <v>Provoz investora</v>
      </c>
      <c r="E20" s="164"/>
      <c r="F20" s="165"/>
      <c r="G20" s="160">
        <f>'SO.05.2 -4 220616 Rek'!I18</f>
        <v>0</v>
      </c>
    </row>
    <row r="21" spans="1:7" ht="15.95" customHeight="1" x14ac:dyDescent="0.2">
      <c r="A21" s="168" t="s">
        <v>29</v>
      </c>
      <c r="B21" s="159"/>
      <c r="C21" s="160">
        <f>'SO.05.2 -4 220616 Rek'!I8</f>
        <v>0</v>
      </c>
      <c r="D21" s="110" t="str">
        <f>'SO.05.2 -4 220616 Rek'!A19</f>
        <v>Kompletační činnost (IČD)</v>
      </c>
      <c r="E21" s="164"/>
      <c r="F21" s="165"/>
      <c r="G21" s="160">
        <f>'SO.05.2 -4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'SO.05.2 -4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1654</v>
      </c>
      <c r="D2" s="217"/>
      <c r="E2" s="218"/>
      <c r="F2" s="217"/>
      <c r="G2" s="219" t="s">
        <v>1655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'SO.05.2 -4 220616 Pol'!B7</f>
        <v>720</v>
      </c>
      <c r="B7" s="70" t="str">
        <f>'SO.05.2 -4 220616 Pol'!C7</f>
        <v>Zdravotechnická instalace</v>
      </c>
      <c r="D7" s="231"/>
      <c r="E7" s="334">
        <f>'SO.05.2 -4 220616 Pol'!BA12</f>
        <v>0</v>
      </c>
      <c r="F7" s="335">
        <f>'SO.05.2 -4 220616 Pol'!BB12</f>
        <v>0</v>
      </c>
      <c r="G7" s="335">
        <f>'SO.05.2 -4 220616 Pol'!BC12</f>
        <v>0</v>
      </c>
      <c r="H7" s="335">
        <f>'SO.05.2 -4 220616 Pol'!BD12</f>
        <v>0</v>
      </c>
      <c r="I7" s="336">
        <f>'SO.05.2 -4 220616 Pol'!BE12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B85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'SO.05.2 -4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1654</v>
      </c>
      <c r="D4" s="271"/>
      <c r="E4" s="272" t="str">
        <f>'SO.05.2 -4 220616 Rek'!G2</f>
        <v>Únanov - vnitřní instalace - ZTI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1656</v>
      </c>
      <c r="C7" s="285" t="s">
        <v>1657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1659</v>
      </c>
      <c r="C8" s="296" t="s">
        <v>1660</v>
      </c>
      <c r="D8" s="297" t="s">
        <v>806</v>
      </c>
      <c r="E8" s="298">
        <v>1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1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x14ac:dyDescent="0.2">
      <c r="A9" s="294">
        <v>2</v>
      </c>
      <c r="B9" s="295" t="s">
        <v>1661</v>
      </c>
      <c r="C9" s="296" t="s">
        <v>1660</v>
      </c>
      <c r="D9" s="297" t="s">
        <v>806</v>
      </c>
      <c r="E9" s="298">
        <v>1</v>
      </c>
      <c r="F9" s="298">
        <v>0</v>
      </c>
      <c r="G9" s="299">
        <f>E9*F9</f>
        <v>0</v>
      </c>
      <c r="H9" s="300">
        <v>0</v>
      </c>
      <c r="I9" s="301">
        <f>E9*H9</f>
        <v>0</v>
      </c>
      <c r="J9" s="300"/>
      <c r="K9" s="301">
        <f>E9*J9</f>
        <v>0</v>
      </c>
      <c r="O9" s="293">
        <v>2</v>
      </c>
      <c r="AA9" s="262">
        <v>12</v>
      </c>
      <c r="AB9" s="262">
        <v>0</v>
      </c>
      <c r="AC9" s="262">
        <v>2</v>
      </c>
      <c r="AZ9" s="262">
        <v>2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12</v>
      </c>
      <c r="CB9" s="293">
        <v>0</v>
      </c>
    </row>
    <row r="10" spans="1:80" x14ac:dyDescent="0.2">
      <c r="A10" s="294">
        <v>3</v>
      </c>
      <c r="B10" s="295" t="s">
        <v>1662</v>
      </c>
      <c r="C10" s="296" t="s">
        <v>1660</v>
      </c>
      <c r="D10" s="297" t="s">
        <v>806</v>
      </c>
      <c r="E10" s="298">
        <v>1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/>
      <c r="K10" s="301">
        <f>E10*J10</f>
        <v>0</v>
      </c>
      <c r="O10" s="293">
        <v>2</v>
      </c>
      <c r="AA10" s="262">
        <v>12</v>
      </c>
      <c r="AB10" s="262">
        <v>0</v>
      </c>
      <c r="AC10" s="262">
        <v>3</v>
      </c>
      <c r="AZ10" s="262">
        <v>2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12</v>
      </c>
      <c r="CB10" s="293">
        <v>0</v>
      </c>
    </row>
    <row r="11" spans="1:80" x14ac:dyDescent="0.2">
      <c r="A11" s="294">
        <v>4</v>
      </c>
      <c r="B11" s="295" t="s">
        <v>1663</v>
      </c>
      <c r="C11" s="296" t="s">
        <v>1660</v>
      </c>
      <c r="D11" s="297" t="s">
        <v>806</v>
      </c>
      <c r="E11" s="298">
        <v>1</v>
      </c>
      <c r="F11" s="298">
        <v>0</v>
      </c>
      <c r="G11" s="299">
        <f>E11*F11</f>
        <v>0</v>
      </c>
      <c r="H11" s="300">
        <v>0</v>
      </c>
      <c r="I11" s="301">
        <f>E11*H11</f>
        <v>0</v>
      </c>
      <c r="J11" s="300"/>
      <c r="K11" s="301">
        <f>E11*J11</f>
        <v>0</v>
      </c>
      <c r="O11" s="293">
        <v>2</v>
      </c>
      <c r="AA11" s="262">
        <v>12</v>
      </c>
      <c r="AB11" s="262">
        <v>0</v>
      </c>
      <c r="AC11" s="262">
        <v>4</v>
      </c>
      <c r="AZ11" s="262">
        <v>2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12</v>
      </c>
      <c r="CB11" s="293">
        <v>0</v>
      </c>
    </row>
    <row r="12" spans="1:80" x14ac:dyDescent="0.2">
      <c r="A12" s="317"/>
      <c r="B12" s="318" t="s">
        <v>101</v>
      </c>
      <c r="C12" s="319" t="s">
        <v>1658</v>
      </c>
      <c r="D12" s="320"/>
      <c r="E12" s="321"/>
      <c r="F12" s="322"/>
      <c r="G12" s="323">
        <f>SUM(G7:G11)</f>
        <v>0</v>
      </c>
      <c r="H12" s="324"/>
      <c r="I12" s="325">
        <f>SUM(I7:I11)</f>
        <v>0</v>
      </c>
      <c r="J12" s="324"/>
      <c r="K12" s="325">
        <f>SUM(K7:K11)</f>
        <v>0</v>
      </c>
      <c r="O12" s="293">
        <v>4</v>
      </c>
      <c r="BA12" s="326">
        <f>SUM(BA7:BA11)</f>
        <v>0</v>
      </c>
      <c r="BB12" s="326">
        <f>SUM(BB7:BB11)</f>
        <v>0</v>
      </c>
      <c r="BC12" s="326">
        <f>SUM(BC7:BC11)</f>
        <v>0</v>
      </c>
      <c r="BD12" s="326">
        <f>SUM(BD7:BD11)</f>
        <v>0</v>
      </c>
      <c r="BE12" s="326">
        <f>SUM(BE7:BE11)</f>
        <v>0</v>
      </c>
    </row>
    <row r="13" spans="1:80" x14ac:dyDescent="0.2">
      <c r="E13" s="262"/>
    </row>
    <row r="14" spans="1:80" x14ac:dyDescent="0.2">
      <c r="E14" s="262"/>
    </row>
    <row r="15" spans="1:80" x14ac:dyDescent="0.2">
      <c r="E15" s="262"/>
    </row>
    <row r="16" spans="1:80" x14ac:dyDescent="0.2">
      <c r="E16" s="262"/>
    </row>
    <row r="17" spans="5:5" x14ac:dyDescent="0.2">
      <c r="E17" s="262"/>
    </row>
    <row r="18" spans="5:5" x14ac:dyDescent="0.2">
      <c r="E18" s="262"/>
    </row>
    <row r="19" spans="5:5" x14ac:dyDescent="0.2">
      <c r="E19" s="262"/>
    </row>
    <row r="20" spans="5:5" x14ac:dyDescent="0.2">
      <c r="E20" s="262"/>
    </row>
    <row r="21" spans="5:5" x14ac:dyDescent="0.2">
      <c r="E21" s="262"/>
    </row>
    <row r="22" spans="5:5" x14ac:dyDescent="0.2">
      <c r="E22" s="262"/>
    </row>
    <row r="23" spans="5:5" x14ac:dyDescent="0.2">
      <c r="E23" s="262"/>
    </row>
    <row r="24" spans="5:5" x14ac:dyDescent="0.2">
      <c r="E24" s="262"/>
    </row>
    <row r="25" spans="5:5" x14ac:dyDescent="0.2">
      <c r="E25" s="262"/>
    </row>
    <row r="26" spans="5:5" x14ac:dyDescent="0.2">
      <c r="E26" s="262"/>
    </row>
    <row r="27" spans="5:5" x14ac:dyDescent="0.2">
      <c r="E27" s="262"/>
    </row>
    <row r="28" spans="5:5" x14ac:dyDescent="0.2">
      <c r="E28" s="262"/>
    </row>
    <row r="29" spans="5:5" x14ac:dyDescent="0.2">
      <c r="E29" s="262"/>
    </row>
    <row r="30" spans="5:5" x14ac:dyDescent="0.2">
      <c r="E30" s="262"/>
    </row>
    <row r="31" spans="5:5" x14ac:dyDescent="0.2">
      <c r="E31" s="262"/>
    </row>
    <row r="32" spans="5:5" x14ac:dyDescent="0.2">
      <c r="E32" s="262"/>
    </row>
    <row r="33" spans="1:7" x14ac:dyDescent="0.2">
      <c r="E33" s="262"/>
    </row>
    <row r="34" spans="1:7" x14ac:dyDescent="0.2">
      <c r="E34" s="262"/>
    </row>
    <row r="35" spans="1:7" x14ac:dyDescent="0.2">
      <c r="E35" s="262"/>
    </row>
    <row r="36" spans="1:7" x14ac:dyDescent="0.2">
      <c r="A36" s="316"/>
      <c r="B36" s="316"/>
      <c r="C36" s="316"/>
      <c r="D36" s="316"/>
      <c r="E36" s="316"/>
      <c r="F36" s="316"/>
      <c r="G36" s="316"/>
    </row>
    <row r="37" spans="1:7" x14ac:dyDescent="0.2">
      <c r="A37" s="316"/>
      <c r="B37" s="316"/>
      <c r="C37" s="316"/>
      <c r="D37" s="316"/>
      <c r="E37" s="316"/>
      <c r="F37" s="316"/>
      <c r="G37" s="316"/>
    </row>
    <row r="38" spans="1:7" x14ac:dyDescent="0.2">
      <c r="A38" s="316"/>
      <c r="B38" s="316"/>
      <c r="C38" s="316"/>
      <c r="D38" s="316"/>
      <c r="E38" s="316"/>
      <c r="F38" s="316"/>
      <c r="G38" s="316"/>
    </row>
    <row r="39" spans="1:7" x14ac:dyDescent="0.2">
      <c r="A39" s="316"/>
      <c r="B39" s="316"/>
      <c r="C39" s="316"/>
      <c r="D39" s="316"/>
      <c r="E39" s="316"/>
      <c r="F39" s="316"/>
      <c r="G39" s="316"/>
    </row>
    <row r="40" spans="1:7" x14ac:dyDescent="0.2">
      <c r="E40" s="262"/>
    </row>
    <row r="41" spans="1:7" x14ac:dyDescent="0.2">
      <c r="E41" s="262"/>
    </row>
    <row r="42" spans="1:7" x14ac:dyDescent="0.2">
      <c r="E42" s="262"/>
    </row>
    <row r="43" spans="1:7" x14ac:dyDescent="0.2">
      <c r="E43" s="262"/>
    </row>
    <row r="44" spans="1:7" x14ac:dyDescent="0.2">
      <c r="E44" s="262"/>
    </row>
    <row r="45" spans="1:7" x14ac:dyDescent="0.2">
      <c r="E45" s="262"/>
    </row>
    <row r="46" spans="1:7" x14ac:dyDescent="0.2">
      <c r="E46" s="262"/>
    </row>
    <row r="47" spans="1:7" x14ac:dyDescent="0.2">
      <c r="E47" s="262"/>
    </row>
    <row r="48" spans="1:7" x14ac:dyDescent="0.2">
      <c r="E48" s="262"/>
    </row>
    <row r="49" spans="5:5" x14ac:dyDescent="0.2">
      <c r="E49" s="262"/>
    </row>
    <row r="50" spans="5:5" x14ac:dyDescent="0.2">
      <c r="E50" s="262"/>
    </row>
    <row r="51" spans="5:5" x14ac:dyDescent="0.2">
      <c r="E51" s="262"/>
    </row>
    <row r="52" spans="5:5" x14ac:dyDescent="0.2">
      <c r="E52" s="262"/>
    </row>
    <row r="53" spans="5:5" x14ac:dyDescent="0.2">
      <c r="E53" s="262"/>
    </row>
    <row r="54" spans="5:5" x14ac:dyDescent="0.2">
      <c r="E54" s="262"/>
    </row>
    <row r="55" spans="5:5" x14ac:dyDescent="0.2">
      <c r="E55" s="262"/>
    </row>
    <row r="56" spans="5:5" x14ac:dyDescent="0.2">
      <c r="E56" s="262"/>
    </row>
    <row r="57" spans="5:5" x14ac:dyDescent="0.2">
      <c r="E57" s="262"/>
    </row>
    <row r="58" spans="5:5" x14ac:dyDescent="0.2">
      <c r="E58" s="262"/>
    </row>
    <row r="59" spans="5:5" x14ac:dyDescent="0.2">
      <c r="E59" s="262"/>
    </row>
    <row r="60" spans="5:5" x14ac:dyDescent="0.2">
      <c r="E60" s="262"/>
    </row>
    <row r="61" spans="5:5" x14ac:dyDescent="0.2">
      <c r="E61" s="262"/>
    </row>
    <row r="62" spans="5:5" x14ac:dyDescent="0.2">
      <c r="E62" s="262"/>
    </row>
    <row r="63" spans="5:5" x14ac:dyDescent="0.2">
      <c r="E63" s="262"/>
    </row>
    <row r="64" spans="5:5" x14ac:dyDescent="0.2">
      <c r="E64" s="262"/>
    </row>
    <row r="65" spans="1:7" x14ac:dyDescent="0.2">
      <c r="E65" s="262"/>
    </row>
    <row r="66" spans="1:7" x14ac:dyDescent="0.2">
      <c r="E66" s="262"/>
    </row>
    <row r="67" spans="1:7" x14ac:dyDescent="0.2">
      <c r="E67" s="262"/>
    </row>
    <row r="68" spans="1:7" x14ac:dyDescent="0.2">
      <c r="E68" s="262"/>
    </row>
    <row r="69" spans="1:7" x14ac:dyDescent="0.2">
      <c r="E69" s="262"/>
    </row>
    <row r="70" spans="1:7" x14ac:dyDescent="0.2">
      <c r="E70" s="262"/>
    </row>
    <row r="71" spans="1:7" x14ac:dyDescent="0.2">
      <c r="A71" s="327"/>
      <c r="B71" s="327"/>
    </row>
    <row r="72" spans="1:7" x14ac:dyDescent="0.2">
      <c r="A72" s="316"/>
      <c r="B72" s="316"/>
      <c r="C72" s="328"/>
      <c r="D72" s="328"/>
      <c r="E72" s="329"/>
      <c r="F72" s="328"/>
      <c r="G72" s="330"/>
    </row>
    <row r="73" spans="1:7" x14ac:dyDescent="0.2">
      <c r="A73" s="331"/>
      <c r="B73" s="331"/>
      <c r="C73" s="316"/>
      <c r="D73" s="316"/>
      <c r="E73" s="332"/>
      <c r="F73" s="316"/>
      <c r="G73" s="316"/>
    </row>
    <row r="74" spans="1:7" x14ac:dyDescent="0.2">
      <c r="A74" s="316"/>
      <c r="B74" s="316"/>
      <c r="C74" s="316"/>
      <c r="D74" s="316"/>
      <c r="E74" s="332"/>
      <c r="F74" s="316"/>
      <c r="G74" s="316"/>
    </row>
    <row r="75" spans="1:7" x14ac:dyDescent="0.2">
      <c r="A75" s="316"/>
      <c r="B75" s="316"/>
      <c r="C75" s="316"/>
      <c r="D75" s="316"/>
      <c r="E75" s="332"/>
      <c r="F75" s="316"/>
      <c r="G75" s="316"/>
    </row>
    <row r="76" spans="1:7" x14ac:dyDescent="0.2">
      <c r="A76" s="316"/>
      <c r="B76" s="316"/>
      <c r="C76" s="316"/>
      <c r="D76" s="316"/>
      <c r="E76" s="332"/>
      <c r="F76" s="316"/>
      <c r="G76" s="316"/>
    </row>
    <row r="77" spans="1:7" x14ac:dyDescent="0.2">
      <c r="A77" s="316"/>
      <c r="B77" s="316"/>
      <c r="C77" s="316"/>
      <c r="D77" s="316"/>
      <c r="E77" s="332"/>
      <c r="F77" s="316"/>
      <c r="G77" s="316"/>
    </row>
    <row r="78" spans="1:7" x14ac:dyDescent="0.2">
      <c r="A78" s="316"/>
      <c r="B78" s="316"/>
      <c r="C78" s="316"/>
      <c r="D78" s="316"/>
      <c r="E78" s="332"/>
      <c r="F78" s="316"/>
      <c r="G78" s="316"/>
    </row>
    <row r="79" spans="1:7" x14ac:dyDescent="0.2">
      <c r="A79" s="316"/>
      <c r="B79" s="316"/>
      <c r="C79" s="316"/>
      <c r="D79" s="316"/>
      <c r="E79" s="332"/>
      <c r="F79" s="316"/>
      <c r="G79" s="316"/>
    </row>
    <row r="80" spans="1:7" x14ac:dyDescent="0.2">
      <c r="A80" s="316"/>
      <c r="B80" s="316"/>
      <c r="C80" s="316"/>
      <c r="D80" s="316"/>
      <c r="E80" s="332"/>
      <c r="F80" s="316"/>
      <c r="G80" s="316"/>
    </row>
    <row r="81" spans="1:7" x14ac:dyDescent="0.2">
      <c r="A81" s="316"/>
      <c r="B81" s="316"/>
      <c r="C81" s="316"/>
      <c r="D81" s="316"/>
      <c r="E81" s="332"/>
      <c r="F81" s="316"/>
      <c r="G81" s="316"/>
    </row>
    <row r="82" spans="1:7" x14ac:dyDescent="0.2">
      <c r="A82" s="316"/>
      <c r="B82" s="316"/>
      <c r="C82" s="316"/>
      <c r="D82" s="316"/>
      <c r="E82" s="332"/>
      <c r="F82" s="316"/>
      <c r="G82" s="316"/>
    </row>
    <row r="83" spans="1:7" x14ac:dyDescent="0.2">
      <c r="A83" s="316"/>
      <c r="B83" s="316"/>
      <c r="C83" s="316"/>
      <c r="D83" s="316"/>
      <c r="E83" s="332"/>
      <c r="F83" s="316"/>
      <c r="G83" s="316"/>
    </row>
    <row r="84" spans="1:7" x14ac:dyDescent="0.2">
      <c r="A84" s="316"/>
      <c r="B84" s="316"/>
      <c r="C84" s="316"/>
      <c r="D84" s="316"/>
      <c r="E84" s="332"/>
      <c r="F84" s="316"/>
      <c r="G84" s="316"/>
    </row>
    <row r="85" spans="1:7" x14ac:dyDescent="0.2">
      <c r="A85" s="316"/>
      <c r="B85" s="316"/>
      <c r="C85" s="316"/>
      <c r="D85" s="316"/>
      <c r="E85" s="332"/>
      <c r="F85" s="316"/>
      <c r="G85" s="31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111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107</v>
      </c>
      <c r="B5" s="119"/>
      <c r="C5" s="120" t="s">
        <v>108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'SO.01 220616 Rek'!E35</f>
        <v>0</v>
      </c>
      <c r="D15" s="161" t="str">
        <f>'SO.01 220616 Rek'!A40</f>
        <v>Ztížené výrobní podmínky</v>
      </c>
      <c r="E15" s="162"/>
      <c r="F15" s="163"/>
      <c r="G15" s="160">
        <f>'SO.01 220616 Rek'!I40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'SO.01 220616 Rek'!F35</f>
        <v>0</v>
      </c>
      <c r="D16" s="110" t="str">
        <f>'SO.01 220616 Rek'!A41</f>
        <v>Oborová přirážka</v>
      </c>
      <c r="E16" s="164"/>
      <c r="F16" s="165"/>
      <c r="G16" s="160">
        <f>'SO.01 220616 Rek'!I41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'SO.01 220616 Rek'!H35</f>
        <v>0</v>
      </c>
      <c r="D17" s="110" t="str">
        <f>'SO.01 220616 Rek'!A42</f>
        <v>Přesun stavebních kapacit</v>
      </c>
      <c r="E17" s="164"/>
      <c r="F17" s="165"/>
      <c r="G17" s="160">
        <f>'SO.01 220616 Rek'!I42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'SO.01 220616 Rek'!G35</f>
        <v>0</v>
      </c>
      <c r="D18" s="110" t="str">
        <f>'SO.01 220616 Rek'!A43</f>
        <v>Mimostaveništní doprava</v>
      </c>
      <c r="E18" s="164"/>
      <c r="F18" s="165"/>
      <c r="G18" s="160">
        <f>'SO.01 220616 Rek'!I43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'SO.01 220616 Rek'!A44</f>
        <v>Zařízení staveniště</v>
      </c>
      <c r="E19" s="164"/>
      <c r="F19" s="165"/>
      <c r="G19" s="160">
        <f>'SO.01 220616 Rek'!I44</f>
        <v>0</v>
      </c>
    </row>
    <row r="20" spans="1:7" ht="15.95" customHeight="1" x14ac:dyDescent="0.2">
      <c r="A20" s="168"/>
      <c r="B20" s="159"/>
      <c r="C20" s="160"/>
      <c r="D20" s="110" t="str">
        <f>'SO.01 220616 Rek'!A45</f>
        <v>Provoz investora</v>
      </c>
      <c r="E20" s="164"/>
      <c r="F20" s="165"/>
      <c r="G20" s="160">
        <f>'SO.01 220616 Rek'!I45</f>
        <v>0</v>
      </c>
    </row>
    <row r="21" spans="1:7" ht="15.95" customHeight="1" x14ac:dyDescent="0.2">
      <c r="A21" s="168" t="s">
        <v>29</v>
      </c>
      <c r="B21" s="159"/>
      <c r="C21" s="160">
        <f>'SO.01 220616 Rek'!I35</f>
        <v>0</v>
      </c>
      <c r="D21" s="110" t="str">
        <f>'SO.01 220616 Rek'!A46</f>
        <v>Kompletační činnost (IČD)</v>
      </c>
      <c r="E21" s="164"/>
      <c r="F21" s="165"/>
      <c r="G21" s="160">
        <f>'SO.01 220616 Rek'!I46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'SO.01 220616 Rek'!H48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1668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1665</v>
      </c>
      <c r="B5" s="119"/>
      <c r="C5" s="120" t="s">
        <v>1666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'SO.05.5 220616 Rek'!E8</f>
        <v>0</v>
      </c>
      <c r="D15" s="161" t="str">
        <f>'SO.05.5 220616 Rek'!A13</f>
        <v>Ztížené výrobní podmínky</v>
      </c>
      <c r="E15" s="162"/>
      <c r="F15" s="163"/>
      <c r="G15" s="160">
        <f>'SO.05.5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'SO.05.5 220616 Rek'!F8</f>
        <v>0</v>
      </c>
      <c r="D16" s="110" t="str">
        <f>'SO.05.5 220616 Rek'!A14</f>
        <v>Oborová přirážka</v>
      </c>
      <c r="E16" s="164"/>
      <c r="F16" s="165"/>
      <c r="G16" s="160">
        <f>'SO.05.5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'SO.05.5 220616 Rek'!H8</f>
        <v>0</v>
      </c>
      <c r="D17" s="110" t="str">
        <f>'SO.05.5 220616 Rek'!A15</f>
        <v>Přesun stavebních kapacit</v>
      </c>
      <c r="E17" s="164"/>
      <c r="F17" s="165"/>
      <c r="G17" s="160">
        <f>'SO.05.5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'SO.05.5 220616 Rek'!G8</f>
        <v>0</v>
      </c>
      <c r="D18" s="110" t="str">
        <f>'SO.05.5 220616 Rek'!A16</f>
        <v>Mimostaveništní doprava</v>
      </c>
      <c r="E18" s="164"/>
      <c r="F18" s="165"/>
      <c r="G18" s="160">
        <f>'SO.05.5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'SO.05.5 220616 Rek'!A17</f>
        <v>Zařízení staveniště</v>
      </c>
      <c r="E19" s="164"/>
      <c r="F19" s="165"/>
      <c r="G19" s="160">
        <f>'SO.05.5 220616 Rek'!I17</f>
        <v>0</v>
      </c>
    </row>
    <row r="20" spans="1:7" ht="15.95" customHeight="1" x14ac:dyDescent="0.2">
      <c r="A20" s="168"/>
      <c r="B20" s="159"/>
      <c r="C20" s="160"/>
      <c r="D20" s="110" t="str">
        <f>'SO.05.5 220616 Rek'!A18</f>
        <v>Provoz investora</v>
      </c>
      <c r="E20" s="164"/>
      <c r="F20" s="165"/>
      <c r="G20" s="160">
        <f>'SO.05.5 220616 Rek'!I18</f>
        <v>0</v>
      </c>
    </row>
    <row r="21" spans="1:7" ht="15.95" customHeight="1" x14ac:dyDescent="0.2">
      <c r="A21" s="168" t="s">
        <v>29</v>
      </c>
      <c r="B21" s="159"/>
      <c r="C21" s="160">
        <f>'SO.05.5 220616 Rek'!I8</f>
        <v>0</v>
      </c>
      <c r="D21" s="110" t="str">
        <f>'SO.05.5 220616 Rek'!A19</f>
        <v>Kompletační činnost (IČD)</v>
      </c>
      <c r="E21" s="164"/>
      <c r="F21" s="165"/>
      <c r="G21" s="160">
        <f>'SO.05.5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'SO.05.5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1667</v>
      </c>
      <c r="D2" s="217"/>
      <c r="E2" s="218"/>
      <c r="F2" s="217"/>
      <c r="G2" s="219" t="s">
        <v>1668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'SO.05.5 220616 Pol'!B7</f>
        <v>730</v>
      </c>
      <c r="B7" s="70" t="str">
        <f>'SO.05.5 220616 Pol'!C7</f>
        <v>Ústřední vytápění</v>
      </c>
      <c r="D7" s="231"/>
      <c r="E7" s="334">
        <f>'SO.05.5 220616 Pol'!BA12</f>
        <v>0</v>
      </c>
      <c r="F7" s="335">
        <f>'SO.05.5 220616 Pol'!BB12</f>
        <v>0</v>
      </c>
      <c r="G7" s="335">
        <f>'SO.05.5 220616 Pol'!BC12</f>
        <v>0</v>
      </c>
      <c r="H7" s="335">
        <f>'SO.05.5 220616 Pol'!BD12</f>
        <v>0</v>
      </c>
      <c r="I7" s="336">
        <f>'SO.05.5 220616 Pol'!BE12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CB85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'SO.05.5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1667</v>
      </c>
      <c r="D4" s="271"/>
      <c r="E4" s="272" t="str">
        <f>'SO.05.5 220616 Rek'!G2</f>
        <v>Únanov - vnitřní instalace - vytápění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1669</v>
      </c>
      <c r="C7" s="285" t="s">
        <v>1670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ht="22.5" x14ac:dyDescent="0.2">
      <c r="A8" s="294">
        <v>1</v>
      </c>
      <c r="B8" s="295" t="s">
        <v>1659</v>
      </c>
      <c r="C8" s="296" t="s">
        <v>1672</v>
      </c>
      <c r="D8" s="297" t="s">
        <v>806</v>
      </c>
      <c r="E8" s="298">
        <v>1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1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ht="22.5" x14ac:dyDescent="0.2">
      <c r="A9" s="294">
        <v>2</v>
      </c>
      <c r="B9" s="295" t="s">
        <v>1661</v>
      </c>
      <c r="C9" s="296" t="s">
        <v>1672</v>
      </c>
      <c r="D9" s="297" t="s">
        <v>806</v>
      </c>
      <c r="E9" s="298">
        <v>1</v>
      </c>
      <c r="F9" s="298">
        <v>0</v>
      </c>
      <c r="G9" s="299">
        <f>E9*F9</f>
        <v>0</v>
      </c>
      <c r="H9" s="300">
        <v>0</v>
      </c>
      <c r="I9" s="301">
        <f>E9*H9</f>
        <v>0</v>
      </c>
      <c r="J9" s="300"/>
      <c r="K9" s="301">
        <f>E9*J9</f>
        <v>0</v>
      </c>
      <c r="O9" s="293">
        <v>2</v>
      </c>
      <c r="AA9" s="262">
        <v>12</v>
      </c>
      <c r="AB9" s="262">
        <v>0</v>
      </c>
      <c r="AC9" s="262">
        <v>2</v>
      </c>
      <c r="AZ9" s="262">
        <v>2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12</v>
      </c>
      <c r="CB9" s="293">
        <v>0</v>
      </c>
    </row>
    <row r="10" spans="1:80" ht="22.5" x14ac:dyDescent="0.2">
      <c r="A10" s="294">
        <v>3</v>
      </c>
      <c r="B10" s="295" t="s">
        <v>1662</v>
      </c>
      <c r="C10" s="296" t="s">
        <v>1672</v>
      </c>
      <c r="D10" s="297" t="s">
        <v>806</v>
      </c>
      <c r="E10" s="298">
        <v>1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/>
      <c r="K10" s="301">
        <f>E10*J10</f>
        <v>0</v>
      </c>
      <c r="O10" s="293">
        <v>2</v>
      </c>
      <c r="AA10" s="262">
        <v>12</v>
      </c>
      <c r="AB10" s="262">
        <v>0</v>
      </c>
      <c r="AC10" s="262">
        <v>3</v>
      </c>
      <c r="AZ10" s="262">
        <v>2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12</v>
      </c>
      <c r="CB10" s="293">
        <v>0</v>
      </c>
    </row>
    <row r="11" spans="1:80" ht="22.5" x14ac:dyDescent="0.2">
      <c r="A11" s="294">
        <v>4</v>
      </c>
      <c r="B11" s="295" t="s">
        <v>1663</v>
      </c>
      <c r="C11" s="296" t="s">
        <v>1672</v>
      </c>
      <c r="D11" s="297" t="s">
        <v>806</v>
      </c>
      <c r="E11" s="298">
        <v>1</v>
      </c>
      <c r="F11" s="298">
        <v>0</v>
      </c>
      <c r="G11" s="299">
        <f>E11*F11</f>
        <v>0</v>
      </c>
      <c r="H11" s="300">
        <v>0</v>
      </c>
      <c r="I11" s="301">
        <f>E11*H11</f>
        <v>0</v>
      </c>
      <c r="J11" s="300"/>
      <c r="K11" s="301">
        <f>E11*J11</f>
        <v>0</v>
      </c>
      <c r="O11" s="293">
        <v>2</v>
      </c>
      <c r="AA11" s="262">
        <v>12</v>
      </c>
      <c r="AB11" s="262">
        <v>0</v>
      </c>
      <c r="AC11" s="262">
        <v>4</v>
      </c>
      <c r="AZ11" s="262">
        <v>2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12</v>
      </c>
      <c r="CB11" s="293">
        <v>0</v>
      </c>
    </row>
    <row r="12" spans="1:80" x14ac:dyDescent="0.2">
      <c r="A12" s="317"/>
      <c r="B12" s="318" t="s">
        <v>101</v>
      </c>
      <c r="C12" s="319" t="s">
        <v>1671</v>
      </c>
      <c r="D12" s="320"/>
      <c r="E12" s="321"/>
      <c r="F12" s="322"/>
      <c r="G12" s="323">
        <f>SUM(G7:G11)</f>
        <v>0</v>
      </c>
      <c r="H12" s="324"/>
      <c r="I12" s="325">
        <f>SUM(I7:I11)</f>
        <v>0</v>
      </c>
      <c r="J12" s="324"/>
      <c r="K12" s="325">
        <f>SUM(K7:K11)</f>
        <v>0</v>
      </c>
      <c r="O12" s="293">
        <v>4</v>
      </c>
      <c r="BA12" s="326">
        <f>SUM(BA7:BA11)</f>
        <v>0</v>
      </c>
      <c r="BB12" s="326">
        <f>SUM(BB7:BB11)</f>
        <v>0</v>
      </c>
      <c r="BC12" s="326">
        <f>SUM(BC7:BC11)</f>
        <v>0</v>
      </c>
      <c r="BD12" s="326">
        <f>SUM(BD7:BD11)</f>
        <v>0</v>
      </c>
      <c r="BE12" s="326">
        <f>SUM(BE7:BE11)</f>
        <v>0</v>
      </c>
    </row>
    <row r="13" spans="1:80" x14ac:dyDescent="0.2">
      <c r="E13" s="262"/>
    </row>
    <row r="14" spans="1:80" x14ac:dyDescent="0.2">
      <c r="E14" s="262"/>
    </row>
    <row r="15" spans="1:80" x14ac:dyDescent="0.2">
      <c r="E15" s="262"/>
    </row>
    <row r="16" spans="1:80" x14ac:dyDescent="0.2">
      <c r="E16" s="262"/>
    </row>
    <row r="17" spans="5:5" x14ac:dyDescent="0.2">
      <c r="E17" s="262"/>
    </row>
    <row r="18" spans="5:5" x14ac:dyDescent="0.2">
      <c r="E18" s="262"/>
    </row>
    <row r="19" spans="5:5" x14ac:dyDescent="0.2">
      <c r="E19" s="262"/>
    </row>
    <row r="20" spans="5:5" x14ac:dyDescent="0.2">
      <c r="E20" s="262"/>
    </row>
    <row r="21" spans="5:5" x14ac:dyDescent="0.2">
      <c r="E21" s="262"/>
    </row>
    <row r="22" spans="5:5" x14ac:dyDescent="0.2">
      <c r="E22" s="262"/>
    </row>
    <row r="23" spans="5:5" x14ac:dyDescent="0.2">
      <c r="E23" s="262"/>
    </row>
    <row r="24" spans="5:5" x14ac:dyDescent="0.2">
      <c r="E24" s="262"/>
    </row>
    <row r="25" spans="5:5" x14ac:dyDescent="0.2">
      <c r="E25" s="262"/>
    </row>
    <row r="26" spans="5:5" x14ac:dyDescent="0.2">
      <c r="E26" s="262"/>
    </row>
    <row r="27" spans="5:5" x14ac:dyDescent="0.2">
      <c r="E27" s="262"/>
    </row>
    <row r="28" spans="5:5" x14ac:dyDescent="0.2">
      <c r="E28" s="262"/>
    </row>
    <row r="29" spans="5:5" x14ac:dyDescent="0.2">
      <c r="E29" s="262"/>
    </row>
    <row r="30" spans="5:5" x14ac:dyDescent="0.2">
      <c r="E30" s="262"/>
    </row>
    <row r="31" spans="5:5" x14ac:dyDescent="0.2">
      <c r="E31" s="262"/>
    </row>
    <row r="32" spans="5:5" x14ac:dyDescent="0.2">
      <c r="E32" s="262"/>
    </row>
    <row r="33" spans="1:7" x14ac:dyDescent="0.2">
      <c r="E33" s="262"/>
    </row>
    <row r="34" spans="1:7" x14ac:dyDescent="0.2">
      <c r="E34" s="262"/>
    </row>
    <row r="35" spans="1:7" x14ac:dyDescent="0.2">
      <c r="E35" s="262"/>
    </row>
    <row r="36" spans="1:7" x14ac:dyDescent="0.2">
      <c r="A36" s="316"/>
      <c r="B36" s="316"/>
      <c r="C36" s="316"/>
      <c r="D36" s="316"/>
      <c r="E36" s="316"/>
      <c r="F36" s="316"/>
      <c r="G36" s="316"/>
    </row>
    <row r="37" spans="1:7" x14ac:dyDescent="0.2">
      <c r="A37" s="316"/>
      <c r="B37" s="316"/>
      <c r="C37" s="316"/>
      <c r="D37" s="316"/>
      <c r="E37" s="316"/>
      <c r="F37" s="316"/>
      <c r="G37" s="316"/>
    </row>
    <row r="38" spans="1:7" x14ac:dyDescent="0.2">
      <c r="A38" s="316"/>
      <c r="B38" s="316"/>
      <c r="C38" s="316"/>
      <c r="D38" s="316"/>
      <c r="E38" s="316"/>
      <c r="F38" s="316"/>
      <c r="G38" s="316"/>
    </row>
    <row r="39" spans="1:7" x14ac:dyDescent="0.2">
      <c r="A39" s="316"/>
      <c r="B39" s="316"/>
      <c r="C39" s="316"/>
      <c r="D39" s="316"/>
      <c r="E39" s="316"/>
      <c r="F39" s="316"/>
      <c r="G39" s="316"/>
    </row>
    <row r="40" spans="1:7" x14ac:dyDescent="0.2">
      <c r="E40" s="262"/>
    </row>
    <row r="41" spans="1:7" x14ac:dyDescent="0.2">
      <c r="E41" s="262"/>
    </row>
    <row r="42" spans="1:7" x14ac:dyDescent="0.2">
      <c r="E42" s="262"/>
    </row>
    <row r="43" spans="1:7" x14ac:dyDescent="0.2">
      <c r="E43" s="262"/>
    </row>
    <row r="44" spans="1:7" x14ac:dyDescent="0.2">
      <c r="E44" s="262"/>
    </row>
    <row r="45" spans="1:7" x14ac:dyDescent="0.2">
      <c r="E45" s="262"/>
    </row>
    <row r="46" spans="1:7" x14ac:dyDescent="0.2">
      <c r="E46" s="262"/>
    </row>
    <row r="47" spans="1:7" x14ac:dyDescent="0.2">
      <c r="E47" s="262"/>
    </row>
    <row r="48" spans="1:7" x14ac:dyDescent="0.2">
      <c r="E48" s="262"/>
    </row>
    <row r="49" spans="5:5" x14ac:dyDescent="0.2">
      <c r="E49" s="262"/>
    </row>
    <row r="50" spans="5:5" x14ac:dyDescent="0.2">
      <c r="E50" s="262"/>
    </row>
    <row r="51" spans="5:5" x14ac:dyDescent="0.2">
      <c r="E51" s="262"/>
    </row>
    <row r="52" spans="5:5" x14ac:dyDescent="0.2">
      <c r="E52" s="262"/>
    </row>
    <row r="53" spans="5:5" x14ac:dyDescent="0.2">
      <c r="E53" s="262"/>
    </row>
    <row r="54" spans="5:5" x14ac:dyDescent="0.2">
      <c r="E54" s="262"/>
    </row>
    <row r="55" spans="5:5" x14ac:dyDescent="0.2">
      <c r="E55" s="262"/>
    </row>
    <row r="56" spans="5:5" x14ac:dyDescent="0.2">
      <c r="E56" s="262"/>
    </row>
    <row r="57" spans="5:5" x14ac:dyDescent="0.2">
      <c r="E57" s="262"/>
    </row>
    <row r="58" spans="5:5" x14ac:dyDescent="0.2">
      <c r="E58" s="262"/>
    </row>
    <row r="59" spans="5:5" x14ac:dyDescent="0.2">
      <c r="E59" s="262"/>
    </row>
    <row r="60" spans="5:5" x14ac:dyDescent="0.2">
      <c r="E60" s="262"/>
    </row>
    <row r="61" spans="5:5" x14ac:dyDescent="0.2">
      <c r="E61" s="262"/>
    </row>
    <row r="62" spans="5:5" x14ac:dyDescent="0.2">
      <c r="E62" s="262"/>
    </row>
    <row r="63" spans="5:5" x14ac:dyDescent="0.2">
      <c r="E63" s="262"/>
    </row>
    <row r="64" spans="5:5" x14ac:dyDescent="0.2">
      <c r="E64" s="262"/>
    </row>
    <row r="65" spans="1:7" x14ac:dyDescent="0.2">
      <c r="E65" s="262"/>
    </row>
    <row r="66" spans="1:7" x14ac:dyDescent="0.2">
      <c r="E66" s="262"/>
    </row>
    <row r="67" spans="1:7" x14ac:dyDescent="0.2">
      <c r="E67" s="262"/>
    </row>
    <row r="68" spans="1:7" x14ac:dyDescent="0.2">
      <c r="E68" s="262"/>
    </row>
    <row r="69" spans="1:7" x14ac:dyDescent="0.2">
      <c r="E69" s="262"/>
    </row>
    <row r="70" spans="1:7" x14ac:dyDescent="0.2">
      <c r="E70" s="262"/>
    </row>
    <row r="71" spans="1:7" x14ac:dyDescent="0.2">
      <c r="A71" s="327"/>
      <c r="B71" s="327"/>
    </row>
    <row r="72" spans="1:7" x14ac:dyDescent="0.2">
      <c r="A72" s="316"/>
      <c r="B72" s="316"/>
      <c r="C72" s="328"/>
      <c r="D72" s="328"/>
      <c r="E72" s="329"/>
      <c r="F72" s="328"/>
      <c r="G72" s="330"/>
    </row>
    <row r="73" spans="1:7" x14ac:dyDescent="0.2">
      <c r="A73" s="331"/>
      <c r="B73" s="331"/>
      <c r="C73" s="316"/>
      <c r="D73" s="316"/>
      <c r="E73" s="332"/>
      <c r="F73" s="316"/>
      <c r="G73" s="316"/>
    </row>
    <row r="74" spans="1:7" x14ac:dyDescent="0.2">
      <c r="A74" s="316"/>
      <c r="B74" s="316"/>
      <c r="C74" s="316"/>
      <c r="D74" s="316"/>
      <c r="E74" s="332"/>
      <c r="F74" s="316"/>
      <c r="G74" s="316"/>
    </row>
    <row r="75" spans="1:7" x14ac:dyDescent="0.2">
      <c r="A75" s="316"/>
      <c r="B75" s="316"/>
      <c r="C75" s="316"/>
      <c r="D75" s="316"/>
      <c r="E75" s="332"/>
      <c r="F75" s="316"/>
      <c r="G75" s="316"/>
    </row>
    <row r="76" spans="1:7" x14ac:dyDescent="0.2">
      <c r="A76" s="316"/>
      <c r="B76" s="316"/>
      <c r="C76" s="316"/>
      <c r="D76" s="316"/>
      <c r="E76" s="332"/>
      <c r="F76" s="316"/>
      <c r="G76" s="316"/>
    </row>
    <row r="77" spans="1:7" x14ac:dyDescent="0.2">
      <c r="A77" s="316"/>
      <c r="B77" s="316"/>
      <c r="C77" s="316"/>
      <c r="D77" s="316"/>
      <c r="E77" s="332"/>
      <c r="F77" s="316"/>
      <c r="G77" s="316"/>
    </row>
    <row r="78" spans="1:7" x14ac:dyDescent="0.2">
      <c r="A78" s="316"/>
      <c r="B78" s="316"/>
      <c r="C78" s="316"/>
      <c r="D78" s="316"/>
      <c r="E78" s="332"/>
      <c r="F78" s="316"/>
      <c r="G78" s="316"/>
    </row>
    <row r="79" spans="1:7" x14ac:dyDescent="0.2">
      <c r="A79" s="316"/>
      <c r="B79" s="316"/>
      <c r="C79" s="316"/>
      <c r="D79" s="316"/>
      <c r="E79" s="332"/>
      <c r="F79" s="316"/>
      <c r="G79" s="316"/>
    </row>
    <row r="80" spans="1:7" x14ac:dyDescent="0.2">
      <c r="A80" s="316"/>
      <c r="B80" s="316"/>
      <c r="C80" s="316"/>
      <c r="D80" s="316"/>
      <c r="E80" s="332"/>
      <c r="F80" s="316"/>
      <c r="G80" s="316"/>
    </row>
    <row r="81" spans="1:7" x14ac:dyDescent="0.2">
      <c r="A81" s="316"/>
      <c r="B81" s="316"/>
      <c r="C81" s="316"/>
      <c r="D81" s="316"/>
      <c r="E81" s="332"/>
      <c r="F81" s="316"/>
      <c r="G81" s="316"/>
    </row>
    <row r="82" spans="1:7" x14ac:dyDescent="0.2">
      <c r="A82" s="316"/>
      <c r="B82" s="316"/>
      <c r="C82" s="316"/>
      <c r="D82" s="316"/>
      <c r="E82" s="332"/>
      <c r="F82" s="316"/>
      <c r="G82" s="316"/>
    </row>
    <row r="83" spans="1:7" x14ac:dyDescent="0.2">
      <c r="A83" s="316"/>
      <c r="B83" s="316"/>
      <c r="C83" s="316"/>
      <c r="D83" s="316"/>
      <c r="E83" s="332"/>
      <c r="F83" s="316"/>
      <c r="G83" s="316"/>
    </row>
    <row r="84" spans="1:7" x14ac:dyDescent="0.2">
      <c r="A84" s="316"/>
      <c r="B84" s="316"/>
      <c r="C84" s="316"/>
      <c r="D84" s="316"/>
      <c r="E84" s="332"/>
      <c r="F84" s="316"/>
      <c r="G84" s="316"/>
    </row>
    <row r="85" spans="1:7" x14ac:dyDescent="0.2">
      <c r="A85" s="316"/>
      <c r="B85" s="316"/>
      <c r="C85" s="316"/>
      <c r="D85" s="316"/>
      <c r="E85" s="332"/>
      <c r="F85" s="316"/>
      <c r="G85" s="31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1677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1674</v>
      </c>
      <c r="B5" s="119"/>
      <c r="C5" s="120" t="s">
        <v>1675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'SO.05.6 220616 Rek'!E8</f>
        <v>0</v>
      </c>
      <c r="D15" s="161" t="str">
        <f>'SO.05.6 220616 Rek'!A13</f>
        <v>Ztížené výrobní podmínky</v>
      </c>
      <c r="E15" s="162"/>
      <c r="F15" s="163"/>
      <c r="G15" s="160">
        <f>'SO.05.6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'SO.05.6 220616 Rek'!F8</f>
        <v>0</v>
      </c>
      <c r="D16" s="110" t="str">
        <f>'SO.05.6 220616 Rek'!A14</f>
        <v>Oborová přirážka</v>
      </c>
      <c r="E16" s="164"/>
      <c r="F16" s="165"/>
      <c r="G16" s="160">
        <f>'SO.05.6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'SO.05.6 220616 Rek'!H8</f>
        <v>0</v>
      </c>
      <c r="D17" s="110" t="str">
        <f>'SO.05.6 220616 Rek'!A15</f>
        <v>Přesun stavebních kapacit</v>
      </c>
      <c r="E17" s="164"/>
      <c r="F17" s="165"/>
      <c r="G17" s="160">
        <f>'SO.05.6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'SO.05.6 220616 Rek'!G8</f>
        <v>0</v>
      </c>
      <c r="D18" s="110" t="str">
        <f>'SO.05.6 220616 Rek'!A16</f>
        <v>Mimostaveništní doprava</v>
      </c>
      <c r="E18" s="164"/>
      <c r="F18" s="165"/>
      <c r="G18" s="160">
        <f>'SO.05.6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'SO.05.6 220616 Rek'!A17</f>
        <v>Zařízení staveniště</v>
      </c>
      <c r="E19" s="164"/>
      <c r="F19" s="165"/>
      <c r="G19" s="160">
        <f>'SO.05.6 220616 Rek'!I17</f>
        <v>0</v>
      </c>
    </row>
    <row r="20" spans="1:7" ht="15.95" customHeight="1" x14ac:dyDescent="0.2">
      <c r="A20" s="168"/>
      <c r="B20" s="159"/>
      <c r="C20" s="160"/>
      <c r="D20" s="110" t="str">
        <f>'SO.05.6 220616 Rek'!A18</f>
        <v>Provoz investora</v>
      </c>
      <c r="E20" s="164"/>
      <c r="F20" s="165"/>
      <c r="G20" s="160">
        <f>'SO.05.6 220616 Rek'!I18</f>
        <v>0</v>
      </c>
    </row>
    <row r="21" spans="1:7" ht="15.95" customHeight="1" x14ac:dyDescent="0.2">
      <c r="A21" s="168" t="s">
        <v>29</v>
      </c>
      <c r="B21" s="159"/>
      <c r="C21" s="160">
        <f>'SO.05.6 220616 Rek'!I8</f>
        <v>0</v>
      </c>
      <c r="D21" s="110" t="str">
        <f>'SO.05.6 220616 Rek'!A19</f>
        <v>Kompletační činnost (IČD)</v>
      </c>
      <c r="E21" s="164"/>
      <c r="F21" s="165"/>
      <c r="G21" s="160">
        <f>'SO.05.6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'SO.05.6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1676</v>
      </c>
      <c r="D2" s="217"/>
      <c r="E2" s="218"/>
      <c r="F2" s="217"/>
      <c r="G2" s="219" t="s">
        <v>1677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'SO.05.6 220616 Pol'!B7</f>
        <v>M24</v>
      </c>
      <c r="B7" s="70" t="str">
        <f>'SO.05.6 220616 Pol'!C7</f>
        <v>Montáže vzduchotechnických zařízení</v>
      </c>
      <c r="D7" s="231"/>
      <c r="E7" s="334">
        <f>'SO.05.6 220616 Pol'!BA12</f>
        <v>0</v>
      </c>
      <c r="F7" s="335">
        <f>'SO.05.6 220616 Pol'!BB12</f>
        <v>0</v>
      </c>
      <c r="G7" s="335">
        <f>'SO.05.6 220616 Pol'!BC12</f>
        <v>0</v>
      </c>
      <c r="H7" s="335">
        <f>'SO.05.6 220616 Pol'!BD12</f>
        <v>0</v>
      </c>
      <c r="I7" s="336">
        <f>'SO.05.6 220616 Pol'!BE12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CB85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'SO.05.6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1676</v>
      </c>
      <c r="D4" s="271"/>
      <c r="E4" s="272" t="str">
        <f>'SO.05.6 220616 Rek'!G2</f>
        <v>Únanov - vnitřní instalace - větrání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1678</v>
      </c>
      <c r="C7" s="285" t="s">
        <v>1679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1659</v>
      </c>
      <c r="C8" s="296" t="s">
        <v>1681</v>
      </c>
      <c r="D8" s="297" t="s">
        <v>806</v>
      </c>
      <c r="E8" s="298">
        <v>1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1</v>
      </c>
      <c r="AZ8" s="262">
        <v>4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x14ac:dyDescent="0.2">
      <c r="A9" s="294">
        <v>2</v>
      </c>
      <c r="B9" s="295" t="s">
        <v>1661</v>
      </c>
      <c r="C9" s="296" t="s">
        <v>1681</v>
      </c>
      <c r="D9" s="297" t="s">
        <v>806</v>
      </c>
      <c r="E9" s="298">
        <v>1</v>
      </c>
      <c r="F9" s="298">
        <v>0</v>
      </c>
      <c r="G9" s="299">
        <f>E9*F9</f>
        <v>0</v>
      </c>
      <c r="H9" s="300">
        <v>0</v>
      </c>
      <c r="I9" s="301">
        <f>E9*H9</f>
        <v>0</v>
      </c>
      <c r="J9" s="300"/>
      <c r="K9" s="301">
        <f>E9*J9</f>
        <v>0</v>
      </c>
      <c r="O9" s="293">
        <v>2</v>
      </c>
      <c r="AA9" s="262">
        <v>12</v>
      </c>
      <c r="AB9" s="262">
        <v>0</v>
      </c>
      <c r="AC9" s="262">
        <v>2</v>
      </c>
      <c r="AZ9" s="262">
        <v>4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12</v>
      </c>
      <c r="CB9" s="293">
        <v>0</v>
      </c>
    </row>
    <row r="10" spans="1:80" x14ac:dyDescent="0.2">
      <c r="A10" s="294">
        <v>3</v>
      </c>
      <c r="B10" s="295" t="s">
        <v>1662</v>
      </c>
      <c r="C10" s="296" t="s">
        <v>1681</v>
      </c>
      <c r="D10" s="297" t="s">
        <v>806</v>
      </c>
      <c r="E10" s="298">
        <v>1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/>
      <c r="K10" s="301">
        <f>E10*J10</f>
        <v>0</v>
      </c>
      <c r="O10" s="293">
        <v>2</v>
      </c>
      <c r="AA10" s="262">
        <v>12</v>
      </c>
      <c r="AB10" s="262">
        <v>0</v>
      </c>
      <c r="AC10" s="262">
        <v>3</v>
      </c>
      <c r="AZ10" s="262">
        <v>4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12</v>
      </c>
      <c r="CB10" s="293">
        <v>0</v>
      </c>
    </row>
    <row r="11" spans="1:80" x14ac:dyDescent="0.2">
      <c r="A11" s="294">
        <v>4</v>
      </c>
      <c r="B11" s="295" t="s">
        <v>1663</v>
      </c>
      <c r="C11" s="296" t="s">
        <v>1681</v>
      </c>
      <c r="D11" s="297" t="s">
        <v>806</v>
      </c>
      <c r="E11" s="298">
        <v>1</v>
      </c>
      <c r="F11" s="298">
        <v>0</v>
      </c>
      <c r="G11" s="299">
        <f>E11*F11</f>
        <v>0</v>
      </c>
      <c r="H11" s="300">
        <v>0</v>
      </c>
      <c r="I11" s="301">
        <f>E11*H11</f>
        <v>0</v>
      </c>
      <c r="J11" s="300"/>
      <c r="K11" s="301">
        <f>E11*J11</f>
        <v>0</v>
      </c>
      <c r="O11" s="293">
        <v>2</v>
      </c>
      <c r="AA11" s="262">
        <v>12</v>
      </c>
      <c r="AB11" s="262">
        <v>0</v>
      </c>
      <c r="AC11" s="262">
        <v>4</v>
      </c>
      <c r="AZ11" s="262">
        <v>4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12</v>
      </c>
      <c r="CB11" s="293">
        <v>0</v>
      </c>
    </row>
    <row r="12" spans="1:80" x14ac:dyDescent="0.2">
      <c r="A12" s="317"/>
      <c r="B12" s="318" t="s">
        <v>101</v>
      </c>
      <c r="C12" s="319" t="s">
        <v>1680</v>
      </c>
      <c r="D12" s="320"/>
      <c r="E12" s="321"/>
      <c r="F12" s="322"/>
      <c r="G12" s="323">
        <f>SUM(G7:G11)</f>
        <v>0</v>
      </c>
      <c r="H12" s="324"/>
      <c r="I12" s="325">
        <f>SUM(I7:I11)</f>
        <v>0</v>
      </c>
      <c r="J12" s="324"/>
      <c r="K12" s="325">
        <f>SUM(K7:K11)</f>
        <v>0</v>
      </c>
      <c r="O12" s="293">
        <v>4</v>
      </c>
      <c r="BA12" s="326">
        <f>SUM(BA7:BA11)</f>
        <v>0</v>
      </c>
      <c r="BB12" s="326">
        <f>SUM(BB7:BB11)</f>
        <v>0</v>
      </c>
      <c r="BC12" s="326">
        <f>SUM(BC7:BC11)</f>
        <v>0</v>
      </c>
      <c r="BD12" s="326">
        <f>SUM(BD7:BD11)</f>
        <v>0</v>
      </c>
      <c r="BE12" s="326">
        <f>SUM(BE7:BE11)</f>
        <v>0</v>
      </c>
    </row>
    <row r="13" spans="1:80" x14ac:dyDescent="0.2">
      <c r="E13" s="262"/>
    </row>
    <row r="14" spans="1:80" x14ac:dyDescent="0.2">
      <c r="E14" s="262"/>
    </row>
    <row r="15" spans="1:80" x14ac:dyDescent="0.2">
      <c r="E15" s="262"/>
    </row>
    <row r="16" spans="1:80" x14ac:dyDescent="0.2">
      <c r="E16" s="262"/>
    </row>
    <row r="17" spans="5:5" x14ac:dyDescent="0.2">
      <c r="E17" s="262"/>
    </row>
    <row r="18" spans="5:5" x14ac:dyDescent="0.2">
      <c r="E18" s="262"/>
    </row>
    <row r="19" spans="5:5" x14ac:dyDescent="0.2">
      <c r="E19" s="262"/>
    </row>
    <row r="20" spans="5:5" x14ac:dyDescent="0.2">
      <c r="E20" s="262"/>
    </row>
    <row r="21" spans="5:5" x14ac:dyDescent="0.2">
      <c r="E21" s="262"/>
    </row>
    <row r="22" spans="5:5" x14ac:dyDescent="0.2">
      <c r="E22" s="262"/>
    </row>
    <row r="23" spans="5:5" x14ac:dyDescent="0.2">
      <c r="E23" s="262"/>
    </row>
    <row r="24" spans="5:5" x14ac:dyDescent="0.2">
      <c r="E24" s="262"/>
    </row>
    <row r="25" spans="5:5" x14ac:dyDescent="0.2">
      <c r="E25" s="262"/>
    </row>
    <row r="26" spans="5:5" x14ac:dyDescent="0.2">
      <c r="E26" s="262"/>
    </row>
    <row r="27" spans="5:5" x14ac:dyDescent="0.2">
      <c r="E27" s="262"/>
    </row>
    <row r="28" spans="5:5" x14ac:dyDescent="0.2">
      <c r="E28" s="262"/>
    </row>
    <row r="29" spans="5:5" x14ac:dyDescent="0.2">
      <c r="E29" s="262"/>
    </row>
    <row r="30" spans="5:5" x14ac:dyDescent="0.2">
      <c r="E30" s="262"/>
    </row>
    <row r="31" spans="5:5" x14ac:dyDescent="0.2">
      <c r="E31" s="262"/>
    </row>
    <row r="32" spans="5:5" x14ac:dyDescent="0.2">
      <c r="E32" s="262"/>
    </row>
    <row r="33" spans="1:7" x14ac:dyDescent="0.2">
      <c r="E33" s="262"/>
    </row>
    <row r="34" spans="1:7" x14ac:dyDescent="0.2">
      <c r="E34" s="262"/>
    </row>
    <row r="35" spans="1:7" x14ac:dyDescent="0.2">
      <c r="E35" s="262"/>
    </row>
    <row r="36" spans="1:7" x14ac:dyDescent="0.2">
      <c r="A36" s="316"/>
      <c r="B36" s="316"/>
      <c r="C36" s="316"/>
      <c r="D36" s="316"/>
      <c r="E36" s="316"/>
      <c r="F36" s="316"/>
      <c r="G36" s="316"/>
    </row>
    <row r="37" spans="1:7" x14ac:dyDescent="0.2">
      <c r="A37" s="316"/>
      <c r="B37" s="316"/>
      <c r="C37" s="316"/>
      <c r="D37" s="316"/>
      <c r="E37" s="316"/>
      <c r="F37" s="316"/>
      <c r="G37" s="316"/>
    </row>
    <row r="38" spans="1:7" x14ac:dyDescent="0.2">
      <c r="A38" s="316"/>
      <c r="B38" s="316"/>
      <c r="C38" s="316"/>
      <c r="D38" s="316"/>
      <c r="E38" s="316"/>
      <c r="F38" s="316"/>
      <c r="G38" s="316"/>
    </row>
    <row r="39" spans="1:7" x14ac:dyDescent="0.2">
      <c r="A39" s="316"/>
      <c r="B39" s="316"/>
      <c r="C39" s="316"/>
      <c r="D39" s="316"/>
      <c r="E39" s="316"/>
      <c r="F39" s="316"/>
      <c r="G39" s="316"/>
    </row>
    <row r="40" spans="1:7" x14ac:dyDescent="0.2">
      <c r="E40" s="262"/>
    </row>
    <row r="41" spans="1:7" x14ac:dyDescent="0.2">
      <c r="E41" s="262"/>
    </row>
    <row r="42" spans="1:7" x14ac:dyDescent="0.2">
      <c r="E42" s="262"/>
    </row>
    <row r="43" spans="1:7" x14ac:dyDescent="0.2">
      <c r="E43" s="262"/>
    </row>
    <row r="44" spans="1:7" x14ac:dyDescent="0.2">
      <c r="E44" s="262"/>
    </row>
    <row r="45" spans="1:7" x14ac:dyDescent="0.2">
      <c r="E45" s="262"/>
    </row>
    <row r="46" spans="1:7" x14ac:dyDescent="0.2">
      <c r="E46" s="262"/>
    </row>
    <row r="47" spans="1:7" x14ac:dyDescent="0.2">
      <c r="E47" s="262"/>
    </row>
    <row r="48" spans="1:7" x14ac:dyDescent="0.2">
      <c r="E48" s="262"/>
    </row>
    <row r="49" spans="5:5" x14ac:dyDescent="0.2">
      <c r="E49" s="262"/>
    </row>
    <row r="50" spans="5:5" x14ac:dyDescent="0.2">
      <c r="E50" s="262"/>
    </row>
    <row r="51" spans="5:5" x14ac:dyDescent="0.2">
      <c r="E51" s="262"/>
    </row>
    <row r="52" spans="5:5" x14ac:dyDescent="0.2">
      <c r="E52" s="262"/>
    </row>
    <row r="53" spans="5:5" x14ac:dyDescent="0.2">
      <c r="E53" s="262"/>
    </row>
    <row r="54" spans="5:5" x14ac:dyDescent="0.2">
      <c r="E54" s="262"/>
    </row>
    <row r="55" spans="5:5" x14ac:dyDescent="0.2">
      <c r="E55" s="262"/>
    </row>
    <row r="56" spans="5:5" x14ac:dyDescent="0.2">
      <c r="E56" s="262"/>
    </row>
    <row r="57" spans="5:5" x14ac:dyDescent="0.2">
      <c r="E57" s="262"/>
    </row>
    <row r="58" spans="5:5" x14ac:dyDescent="0.2">
      <c r="E58" s="262"/>
    </row>
    <row r="59" spans="5:5" x14ac:dyDescent="0.2">
      <c r="E59" s="262"/>
    </row>
    <row r="60" spans="5:5" x14ac:dyDescent="0.2">
      <c r="E60" s="262"/>
    </row>
    <row r="61" spans="5:5" x14ac:dyDescent="0.2">
      <c r="E61" s="262"/>
    </row>
    <row r="62" spans="5:5" x14ac:dyDescent="0.2">
      <c r="E62" s="262"/>
    </row>
    <row r="63" spans="5:5" x14ac:dyDescent="0.2">
      <c r="E63" s="262"/>
    </row>
    <row r="64" spans="5:5" x14ac:dyDescent="0.2">
      <c r="E64" s="262"/>
    </row>
    <row r="65" spans="1:7" x14ac:dyDescent="0.2">
      <c r="E65" s="262"/>
    </row>
    <row r="66" spans="1:7" x14ac:dyDescent="0.2">
      <c r="E66" s="262"/>
    </row>
    <row r="67" spans="1:7" x14ac:dyDescent="0.2">
      <c r="E67" s="262"/>
    </row>
    <row r="68" spans="1:7" x14ac:dyDescent="0.2">
      <c r="E68" s="262"/>
    </row>
    <row r="69" spans="1:7" x14ac:dyDescent="0.2">
      <c r="E69" s="262"/>
    </row>
    <row r="70" spans="1:7" x14ac:dyDescent="0.2">
      <c r="E70" s="262"/>
    </row>
    <row r="71" spans="1:7" x14ac:dyDescent="0.2">
      <c r="A71" s="327"/>
      <c r="B71" s="327"/>
    </row>
    <row r="72" spans="1:7" x14ac:dyDescent="0.2">
      <c r="A72" s="316"/>
      <c r="B72" s="316"/>
      <c r="C72" s="328"/>
      <c r="D72" s="328"/>
      <c r="E72" s="329"/>
      <c r="F72" s="328"/>
      <c r="G72" s="330"/>
    </row>
    <row r="73" spans="1:7" x14ac:dyDescent="0.2">
      <c r="A73" s="331"/>
      <c r="B73" s="331"/>
      <c r="C73" s="316"/>
      <c r="D73" s="316"/>
      <c r="E73" s="332"/>
      <c r="F73" s="316"/>
      <c r="G73" s="316"/>
    </row>
    <row r="74" spans="1:7" x14ac:dyDescent="0.2">
      <c r="A74" s="316"/>
      <c r="B74" s="316"/>
      <c r="C74" s="316"/>
      <c r="D74" s="316"/>
      <c r="E74" s="332"/>
      <c r="F74" s="316"/>
      <c r="G74" s="316"/>
    </row>
    <row r="75" spans="1:7" x14ac:dyDescent="0.2">
      <c r="A75" s="316"/>
      <c r="B75" s="316"/>
      <c r="C75" s="316"/>
      <c r="D75" s="316"/>
      <c r="E75" s="332"/>
      <c r="F75" s="316"/>
      <c r="G75" s="316"/>
    </row>
    <row r="76" spans="1:7" x14ac:dyDescent="0.2">
      <c r="A76" s="316"/>
      <c r="B76" s="316"/>
      <c r="C76" s="316"/>
      <c r="D76" s="316"/>
      <c r="E76" s="332"/>
      <c r="F76" s="316"/>
      <c r="G76" s="316"/>
    </row>
    <row r="77" spans="1:7" x14ac:dyDescent="0.2">
      <c r="A77" s="316"/>
      <c r="B77" s="316"/>
      <c r="C77" s="316"/>
      <c r="D77" s="316"/>
      <c r="E77" s="332"/>
      <c r="F77" s="316"/>
      <c r="G77" s="316"/>
    </row>
    <row r="78" spans="1:7" x14ac:dyDescent="0.2">
      <c r="A78" s="316"/>
      <c r="B78" s="316"/>
      <c r="C78" s="316"/>
      <c r="D78" s="316"/>
      <c r="E78" s="332"/>
      <c r="F78" s="316"/>
      <c r="G78" s="316"/>
    </row>
    <row r="79" spans="1:7" x14ac:dyDescent="0.2">
      <c r="A79" s="316"/>
      <c r="B79" s="316"/>
      <c r="C79" s="316"/>
      <c r="D79" s="316"/>
      <c r="E79" s="332"/>
      <c r="F79" s="316"/>
      <c r="G79" s="316"/>
    </row>
    <row r="80" spans="1:7" x14ac:dyDescent="0.2">
      <c r="A80" s="316"/>
      <c r="B80" s="316"/>
      <c r="C80" s="316"/>
      <c r="D80" s="316"/>
      <c r="E80" s="332"/>
      <c r="F80" s="316"/>
      <c r="G80" s="316"/>
    </row>
    <row r="81" spans="1:7" x14ac:dyDescent="0.2">
      <c r="A81" s="316"/>
      <c r="B81" s="316"/>
      <c r="C81" s="316"/>
      <c r="D81" s="316"/>
      <c r="E81" s="332"/>
      <c r="F81" s="316"/>
      <c r="G81" s="316"/>
    </row>
    <row r="82" spans="1:7" x14ac:dyDescent="0.2">
      <c r="A82" s="316"/>
      <c r="B82" s="316"/>
      <c r="C82" s="316"/>
      <c r="D82" s="316"/>
      <c r="E82" s="332"/>
      <c r="F82" s="316"/>
      <c r="G82" s="316"/>
    </row>
    <row r="83" spans="1:7" x14ac:dyDescent="0.2">
      <c r="A83" s="316"/>
      <c r="B83" s="316"/>
      <c r="C83" s="316"/>
      <c r="D83" s="316"/>
      <c r="E83" s="332"/>
      <c r="F83" s="316"/>
      <c r="G83" s="316"/>
    </row>
    <row r="84" spans="1:7" x14ac:dyDescent="0.2">
      <c r="A84" s="316"/>
      <c r="B84" s="316"/>
      <c r="C84" s="316"/>
      <c r="D84" s="316"/>
      <c r="E84" s="332"/>
      <c r="F84" s="316"/>
      <c r="G84" s="316"/>
    </row>
    <row r="85" spans="1:7" x14ac:dyDescent="0.2">
      <c r="A85" s="316"/>
      <c r="B85" s="316"/>
      <c r="C85" s="316"/>
      <c r="D85" s="316"/>
      <c r="E85" s="332"/>
      <c r="F85" s="316"/>
      <c r="G85" s="31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1686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1683</v>
      </c>
      <c r="B5" s="119"/>
      <c r="C5" s="120" t="s">
        <v>1684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'SO.05.7 220616 Rek'!E8</f>
        <v>0</v>
      </c>
      <c r="D15" s="161" t="str">
        <f>'SO.05.7 220616 Rek'!A13</f>
        <v>Ztížené výrobní podmínky</v>
      </c>
      <c r="E15" s="162"/>
      <c r="F15" s="163"/>
      <c r="G15" s="160">
        <f>'SO.05.7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'SO.05.7 220616 Rek'!F8</f>
        <v>0</v>
      </c>
      <c r="D16" s="110" t="str">
        <f>'SO.05.7 220616 Rek'!A14</f>
        <v>Oborová přirážka</v>
      </c>
      <c r="E16" s="164"/>
      <c r="F16" s="165"/>
      <c r="G16" s="160">
        <f>'SO.05.7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'SO.05.7 220616 Rek'!H8</f>
        <v>0</v>
      </c>
      <c r="D17" s="110" t="str">
        <f>'SO.05.7 220616 Rek'!A15</f>
        <v>Přesun stavebních kapacit</v>
      </c>
      <c r="E17" s="164"/>
      <c r="F17" s="165"/>
      <c r="G17" s="160">
        <f>'SO.05.7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'SO.05.7 220616 Rek'!G8</f>
        <v>0</v>
      </c>
      <c r="D18" s="110" t="str">
        <f>'SO.05.7 220616 Rek'!A16</f>
        <v>Mimostaveništní doprava</v>
      </c>
      <c r="E18" s="164"/>
      <c r="F18" s="165"/>
      <c r="G18" s="160">
        <f>'SO.05.7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'SO.05.7 220616 Rek'!A17</f>
        <v>Zařízení staveniště</v>
      </c>
      <c r="E19" s="164"/>
      <c r="F19" s="165"/>
      <c r="G19" s="160">
        <f>'SO.05.7 220616 Rek'!I17</f>
        <v>0</v>
      </c>
    </row>
    <row r="20" spans="1:7" ht="15.95" customHeight="1" x14ac:dyDescent="0.2">
      <c r="A20" s="168"/>
      <c r="B20" s="159"/>
      <c r="C20" s="160"/>
      <c r="D20" s="110" t="str">
        <f>'SO.05.7 220616 Rek'!A18</f>
        <v>Provoz investora</v>
      </c>
      <c r="E20" s="164"/>
      <c r="F20" s="165"/>
      <c r="G20" s="160">
        <f>'SO.05.7 220616 Rek'!I18</f>
        <v>0</v>
      </c>
    </row>
    <row r="21" spans="1:7" ht="15.95" customHeight="1" x14ac:dyDescent="0.2">
      <c r="A21" s="168" t="s">
        <v>29</v>
      </c>
      <c r="B21" s="159"/>
      <c r="C21" s="160">
        <f>'SO.05.7 220616 Rek'!I8</f>
        <v>0</v>
      </c>
      <c r="D21" s="110" t="str">
        <f>'SO.05.7 220616 Rek'!A19</f>
        <v>Kompletační činnost (IČD)</v>
      </c>
      <c r="E21" s="164"/>
      <c r="F21" s="165"/>
      <c r="G21" s="160">
        <f>'SO.05.7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'SO.05.7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1685</v>
      </c>
      <c r="D2" s="217"/>
      <c r="E2" s="218"/>
      <c r="F2" s="217"/>
      <c r="G2" s="219" t="s">
        <v>1686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'SO.05.7 220616 Pol'!B7</f>
        <v>M21</v>
      </c>
      <c r="B7" s="70" t="str">
        <f>'SO.05.7 220616 Pol'!C7</f>
        <v>Elektromontáže</v>
      </c>
      <c r="D7" s="231"/>
      <c r="E7" s="334">
        <f>'SO.05.7 220616 Pol'!BA12</f>
        <v>0</v>
      </c>
      <c r="F7" s="335">
        <f>'SO.05.7 220616 Pol'!BB12</f>
        <v>0</v>
      </c>
      <c r="G7" s="335">
        <f>'SO.05.7 220616 Pol'!BC12</f>
        <v>0</v>
      </c>
      <c r="H7" s="335">
        <f>'SO.05.7 220616 Pol'!BD12</f>
        <v>0</v>
      </c>
      <c r="I7" s="336">
        <f>'SO.05.7 220616 Pol'!BE12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CB85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'SO.05.7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1685</v>
      </c>
      <c r="D4" s="271"/>
      <c r="E4" s="272" t="str">
        <f>'SO.05.7 220616 Rek'!G2</f>
        <v>Únanov - vnitřní instalace - elektroinstalace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1687</v>
      </c>
      <c r="C7" s="285" t="s">
        <v>1688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ht="22.5" x14ac:dyDescent="0.2">
      <c r="A8" s="294">
        <v>1</v>
      </c>
      <c r="B8" s="295" t="s">
        <v>1659</v>
      </c>
      <c r="C8" s="296" t="s">
        <v>1690</v>
      </c>
      <c r="D8" s="297" t="s">
        <v>806</v>
      </c>
      <c r="E8" s="298">
        <v>1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4</v>
      </c>
      <c r="AZ8" s="262">
        <v>4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ht="22.5" x14ac:dyDescent="0.2">
      <c r="A9" s="294">
        <v>2</v>
      </c>
      <c r="B9" s="295" t="s">
        <v>1661</v>
      </c>
      <c r="C9" s="296" t="s">
        <v>1690</v>
      </c>
      <c r="D9" s="297" t="s">
        <v>806</v>
      </c>
      <c r="E9" s="298">
        <v>1</v>
      </c>
      <c r="F9" s="298">
        <v>0</v>
      </c>
      <c r="G9" s="299">
        <f>E9*F9</f>
        <v>0</v>
      </c>
      <c r="H9" s="300">
        <v>0</v>
      </c>
      <c r="I9" s="301">
        <f>E9*H9</f>
        <v>0</v>
      </c>
      <c r="J9" s="300"/>
      <c r="K9" s="301">
        <f>E9*J9</f>
        <v>0</v>
      </c>
      <c r="O9" s="293">
        <v>2</v>
      </c>
      <c r="AA9" s="262">
        <v>12</v>
      </c>
      <c r="AB9" s="262">
        <v>0</v>
      </c>
      <c r="AC9" s="262">
        <v>1</v>
      </c>
      <c r="AZ9" s="262">
        <v>4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12</v>
      </c>
      <c r="CB9" s="293">
        <v>0</v>
      </c>
    </row>
    <row r="10" spans="1:80" ht="22.5" x14ac:dyDescent="0.2">
      <c r="A10" s="294">
        <v>3</v>
      </c>
      <c r="B10" s="295" t="s">
        <v>1662</v>
      </c>
      <c r="C10" s="296" t="s">
        <v>1690</v>
      </c>
      <c r="D10" s="297" t="s">
        <v>806</v>
      </c>
      <c r="E10" s="298">
        <v>1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/>
      <c r="K10" s="301">
        <f>E10*J10</f>
        <v>0</v>
      </c>
      <c r="O10" s="293">
        <v>2</v>
      </c>
      <c r="AA10" s="262">
        <v>12</v>
      </c>
      <c r="AB10" s="262">
        <v>0</v>
      </c>
      <c r="AC10" s="262">
        <v>2</v>
      </c>
      <c r="AZ10" s="262">
        <v>4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12</v>
      </c>
      <c r="CB10" s="293">
        <v>0</v>
      </c>
    </row>
    <row r="11" spans="1:80" ht="22.5" x14ac:dyDescent="0.2">
      <c r="A11" s="294">
        <v>4</v>
      </c>
      <c r="B11" s="295" t="s">
        <v>1663</v>
      </c>
      <c r="C11" s="296" t="s">
        <v>1690</v>
      </c>
      <c r="D11" s="297" t="s">
        <v>806</v>
      </c>
      <c r="E11" s="298">
        <v>1</v>
      </c>
      <c r="F11" s="298">
        <v>0</v>
      </c>
      <c r="G11" s="299">
        <f>E11*F11</f>
        <v>0</v>
      </c>
      <c r="H11" s="300">
        <v>0</v>
      </c>
      <c r="I11" s="301">
        <f>E11*H11</f>
        <v>0</v>
      </c>
      <c r="J11" s="300"/>
      <c r="K11" s="301">
        <f>E11*J11</f>
        <v>0</v>
      </c>
      <c r="O11" s="293">
        <v>2</v>
      </c>
      <c r="AA11" s="262">
        <v>12</v>
      </c>
      <c r="AB11" s="262">
        <v>0</v>
      </c>
      <c r="AC11" s="262">
        <v>3</v>
      </c>
      <c r="AZ11" s="262">
        <v>4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12</v>
      </c>
      <c r="CB11" s="293">
        <v>0</v>
      </c>
    </row>
    <row r="12" spans="1:80" x14ac:dyDescent="0.2">
      <c r="A12" s="317"/>
      <c r="B12" s="318" t="s">
        <v>101</v>
      </c>
      <c r="C12" s="319" t="s">
        <v>1689</v>
      </c>
      <c r="D12" s="320"/>
      <c r="E12" s="321"/>
      <c r="F12" s="322"/>
      <c r="G12" s="323">
        <f>SUM(G7:G11)</f>
        <v>0</v>
      </c>
      <c r="H12" s="324"/>
      <c r="I12" s="325">
        <f>SUM(I7:I11)</f>
        <v>0</v>
      </c>
      <c r="J12" s="324"/>
      <c r="K12" s="325">
        <f>SUM(K7:K11)</f>
        <v>0</v>
      </c>
      <c r="O12" s="293">
        <v>4</v>
      </c>
      <c r="BA12" s="326">
        <f>SUM(BA7:BA11)</f>
        <v>0</v>
      </c>
      <c r="BB12" s="326">
        <f>SUM(BB7:BB11)</f>
        <v>0</v>
      </c>
      <c r="BC12" s="326">
        <f>SUM(BC7:BC11)</f>
        <v>0</v>
      </c>
      <c r="BD12" s="326">
        <f>SUM(BD7:BD11)</f>
        <v>0</v>
      </c>
      <c r="BE12" s="326">
        <f>SUM(BE7:BE11)</f>
        <v>0</v>
      </c>
    </row>
    <row r="13" spans="1:80" x14ac:dyDescent="0.2">
      <c r="E13" s="262"/>
    </row>
    <row r="14" spans="1:80" x14ac:dyDescent="0.2">
      <c r="E14" s="262"/>
    </row>
    <row r="15" spans="1:80" x14ac:dyDescent="0.2">
      <c r="E15" s="262"/>
    </row>
    <row r="16" spans="1:80" x14ac:dyDescent="0.2">
      <c r="E16" s="262"/>
    </row>
    <row r="17" spans="5:5" x14ac:dyDescent="0.2">
      <c r="E17" s="262"/>
    </row>
    <row r="18" spans="5:5" x14ac:dyDescent="0.2">
      <c r="E18" s="262"/>
    </row>
    <row r="19" spans="5:5" x14ac:dyDescent="0.2">
      <c r="E19" s="262"/>
    </row>
    <row r="20" spans="5:5" x14ac:dyDescent="0.2">
      <c r="E20" s="262"/>
    </row>
    <row r="21" spans="5:5" x14ac:dyDescent="0.2">
      <c r="E21" s="262"/>
    </row>
    <row r="22" spans="5:5" x14ac:dyDescent="0.2">
      <c r="E22" s="262"/>
    </row>
    <row r="23" spans="5:5" x14ac:dyDescent="0.2">
      <c r="E23" s="262"/>
    </row>
    <row r="24" spans="5:5" x14ac:dyDescent="0.2">
      <c r="E24" s="262"/>
    </row>
    <row r="25" spans="5:5" x14ac:dyDescent="0.2">
      <c r="E25" s="262"/>
    </row>
    <row r="26" spans="5:5" x14ac:dyDescent="0.2">
      <c r="E26" s="262"/>
    </row>
    <row r="27" spans="5:5" x14ac:dyDescent="0.2">
      <c r="E27" s="262"/>
    </row>
    <row r="28" spans="5:5" x14ac:dyDescent="0.2">
      <c r="E28" s="262"/>
    </row>
    <row r="29" spans="5:5" x14ac:dyDescent="0.2">
      <c r="E29" s="262"/>
    </row>
    <row r="30" spans="5:5" x14ac:dyDescent="0.2">
      <c r="E30" s="262"/>
    </row>
    <row r="31" spans="5:5" x14ac:dyDescent="0.2">
      <c r="E31" s="262"/>
    </row>
    <row r="32" spans="5:5" x14ac:dyDescent="0.2">
      <c r="E32" s="262"/>
    </row>
    <row r="33" spans="1:7" x14ac:dyDescent="0.2">
      <c r="E33" s="262"/>
    </row>
    <row r="34" spans="1:7" x14ac:dyDescent="0.2">
      <c r="E34" s="262"/>
    </row>
    <row r="35" spans="1:7" x14ac:dyDescent="0.2">
      <c r="E35" s="262"/>
    </row>
    <row r="36" spans="1:7" x14ac:dyDescent="0.2">
      <c r="A36" s="316"/>
      <c r="B36" s="316"/>
      <c r="C36" s="316"/>
      <c r="D36" s="316"/>
      <c r="E36" s="316"/>
      <c r="F36" s="316"/>
      <c r="G36" s="316"/>
    </row>
    <row r="37" spans="1:7" x14ac:dyDescent="0.2">
      <c r="A37" s="316"/>
      <c r="B37" s="316"/>
      <c r="C37" s="316"/>
      <c r="D37" s="316"/>
      <c r="E37" s="316"/>
      <c r="F37" s="316"/>
      <c r="G37" s="316"/>
    </row>
    <row r="38" spans="1:7" x14ac:dyDescent="0.2">
      <c r="A38" s="316"/>
      <c r="B38" s="316"/>
      <c r="C38" s="316"/>
      <c r="D38" s="316"/>
      <c r="E38" s="316"/>
      <c r="F38" s="316"/>
      <c r="G38" s="316"/>
    </row>
    <row r="39" spans="1:7" x14ac:dyDescent="0.2">
      <c r="A39" s="316"/>
      <c r="B39" s="316"/>
      <c r="C39" s="316"/>
      <c r="D39" s="316"/>
      <c r="E39" s="316"/>
      <c r="F39" s="316"/>
      <c r="G39" s="316"/>
    </row>
    <row r="40" spans="1:7" x14ac:dyDescent="0.2">
      <c r="E40" s="262"/>
    </row>
    <row r="41" spans="1:7" x14ac:dyDescent="0.2">
      <c r="E41" s="262"/>
    </row>
    <row r="42" spans="1:7" x14ac:dyDescent="0.2">
      <c r="E42" s="262"/>
    </row>
    <row r="43" spans="1:7" x14ac:dyDescent="0.2">
      <c r="E43" s="262"/>
    </row>
    <row r="44" spans="1:7" x14ac:dyDescent="0.2">
      <c r="E44" s="262"/>
    </row>
    <row r="45" spans="1:7" x14ac:dyDescent="0.2">
      <c r="E45" s="262"/>
    </row>
    <row r="46" spans="1:7" x14ac:dyDescent="0.2">
      <c r="E46" s="262"/>
    </row>
    <row r="47" spans="1:7" x14ac:dyDescent="0.2">
      <c r="E47" s="262"/>
    </row>
    <row r="48" spans="1:7" x14ac:dyDescent="0.2">
      <c r="E48" s="262"/>
    </row>
    <row r="49" spans="5:5" x14ac:dyDescent="0.2">
      <c r="E49" s="262"/>
    </row>
    <row r="50" spans="5:5" x14ac:dyDescent="0.2">
      <c r="E50" s="262"/>
    </row>
    <row r="51" spans="5:5" x14ac:dyDescent="0.2">
      <c r="E51" s="262"/>
    </row>
    <row r="52" spans="5:5" x14ac:dyDescent="0.2">
      <c r="E52" s="262"/>
    </row>
    <row r="53" spans="5:5" x14ac:dyDescent="0.2">
      <c r="E53" s="262"/>
    </row>
    <row r="54" spans="5:5" x14ac:dyDescent="0.2">
      <c r="E54" s="262"/>
    </row>
    <row r="55" spans="5:5" x14ac:dyDescent="0.2">
      <c r="E55" s="262"/>
    </row>
    <row r="56" spans="5:5" x14ac:dyDescent="0.2">
      <c r="E56" s="262"/>
    </row>
    <row r="57" spans="5:5" x14ac:dyDescent="0.2">
      <c r="E57" s="262"/>
    </row>
    <row r="58" spans="5:5" x14ac:dyDescent="0.2">
      <c r="E58" s="262"/>
    </row>
    <row r="59" spans="5:5" x14ac:dyDescent="0.2">
      <c r="E59" s="262"/>
    </row>
    <row r="60" spans="5:5" x14ac:dyDescent="0.2">
      <c r="E60" s="262"/>
    </row>
    <row r="61" spans="5:5" x14ac:dyDescent="0.2">
      <c r="E61" s="262"/>
    </row>
    <row r="62" spans="5:5" x14ac:dyDescent="0.2">
      <c r="E62" s="262"/>
    </row>
    <row r="63" spans="5:5" x14ac:dyDescent="0.2">
      <c r="E63" s="262"/>
    </row>
    <row r="64" spans="5:5" x14ac:dyDescent="0.2">
      <c r="E64" s="262"/>
    </row>
    <row r="65" spans="1:7" x14ac:dyDescent="0.2">
      <c r="E65" s="262"/>
    </row>
    <row r="66" spans="1:7" x14ac:dyDescent="0.2">
      <c r="E66" s="262"/>
    </row>
    <row r="67" spans="1:7" x14ac:dyDescent="0.2">
      <c r="E67" s="262"/>
    </row>
    <row r="68" spans="1:7" x14ac:dyDescent="0.2">
      <c r="E68" s="262"/>
    </row>
    <row r="69" spans="1:7" x14ac:dyDescent="0.2">
      <c r="E69" s="262"/>
    </row>
    <row r="70" spans="1:7" x14ac:dyDescent="0.2">
      <c r="E70" s="262"/>
    </row>
    <row r="71" spans="1:7" x14ac:dyDescent="0.2">
      <c r="A71" s="327"/>
      <c r="B71" s="327"/>
    </row>
    <row r="72" spans="1:7" x14ac:dyDescent="0.2">
      <c r="A72" s="316"/>
      <c r="B72" s="316"/>
      <c r="C72" s="328"/>
      <c r="D72" s="328"/>
      <c r="E72" s="329"/>
      <c r="F72" s="328"/>
      <c r="G72" s="330"/>
    </row>
    <row r="73" spans="1:7" x14ac:dyDescent="0.2">
      <c r="A73" s="331"/>
      <c r="B73" s="331"/>
      <c r="C73" s="316"/>
      <c r="D73" s="316"/>
      <c r="E73" s="332"/>
      <c r="F73" s="316"/>
      <c r="G73" s="316"/>
    </row>
    <row r="74" spans="1:7" x14ac:dyDescent="0.2">
      <c r="A74" s="316"/>
      <c r="B74" s="316"/>
      <c r="C74" s="316"/>
      <c r="D74" s="316"/>
      <c r="E74" s="332"/>
      <c r="F74" s="316"/>
      <c r="G74" s="316"/>
    </row>
    <row r="75" spans="1:7" x14ac:dyDescent="0.2">
      <c r="A75" s="316"/>
      <c r="B75" s="316"/>
      <c r="C75" s="316"/>
      <c r="D75" s="316"/>
      <c r="E75" s="332"/>
      <c r="F75" s="316"/>
      <c r="G75" s="316"/>
    </row>
    <row r="76" spans="1:7" x14ac:dyDescent="0.2">
      <c r="A76" s="316"/>
      <c r="B76" s="316"/>
      <c r="C76" s="316"/>
      <c r="D76" s="316"/>
      <c r="E76" s="332"/>
      <c r="F76" s="316"/>
      <c r="G76" s="316"/>
    </row>
    <row r="77" spans="1:7" x14ac:dyDescent="0.2">
      <c r="A77" s="316"/>
      <c r="B77" s="316"/>
      <c r="C77" s="316"/>
      <c r="D77" s="316"/>
      <c r="E77" s="332"/>
      <c r="F77" s="316"/>
      <c r="G77" s="316"/>
    </row>
    <row r="78" spans="1:7" x14ac:dyDescent="0.2">
      <c r="A78" s="316"/>
      <c r="B78" s="316"/>
      <c r="C78" s="316"/>
      <c r="D78" s="316"/>
      <c r="E78" s="332"/>
      <c r="F78" s="316"/>
      <c r="G78" s="316"/>
    </row>
    <row r="79" spans="1:7" x14ac:dyDescent="0.2">
      <c r="A79" s="316"/>
      <c r="B79" s="316"/>
      <c r="C79" s="316"/>
      <c r="D79" s="316"/>
      <c r="E79" s="332"/>
      <c r="F79" s="316"/>
      <c r="G79" s="316"/>
    </row>
    <row r="80" spans="1:7" x14ac:dyDescent="0.2">
      <c r="A80" s="316"/>
      <c r="B80" s="316"/>
      <c r="C80" s="316"/>
      <c r="D80" s="316"/>
      <c r="E80" s="332"/>
      <c r="F80" s="316"/>
      <c r="G80" s="316"/>
    </row>
    <row r="81" spans="1:7" x14ac:dyDescent="0.2">
      <c r="A81" s="316"/>
      <c r="B81" s="316"/>
      <c r="C81" s="316"/>
      <c r="D81" s="316"/>
      <c r="E81" s="332"/>
      <c r="F81" s="316"/>
      <c r="G81" s="316"/>
    </row>
    <row r="82" spans="1:7" x14ac:dyDescent="0.2">
      <c r="A82" s="316"/>
      <c r="B82" s="316"/>
      <c r="C82" s="316"/>
      <c r="D82" s="316"/>
      <c r="E82" s="332"/>
      <c r="F82" s="316"/>
      <c r="G82" s="316"/>
    </row>
    <row r="83" spans="1:7" x14ac:dyDescent="0.2">
      <c r="A83" s="316"/>
      <c r="B83" s="316"/>
      <c r="C83" s="316"/>
      <c r="D83" s="316"/>
      <c r="E83" s="332"/>
      <c r="F83" s="316"/>
      <c r="G83" s="316"/>
    </row>
    <row r="84" spans="1:7" x14ac:dyDescent="0.2">
      <c r="A84" s="316"/>
      <c r="B84" s="316"/>
      <c r="C84" s="316"/>
      <c r="D84" s="316"/>
      <c r="E84" s="332"/>
      <c r="F84" s="316"/>
      <c r="G84" s="316"/>
    </row>
    <row r="85" spans="1:7" x14ac:dyDescent="0.2">
      <c r="A85" s="316"/>
      <c r="B85" s="316"/>
      <c r="C85" s="316"/>
      <c r="D85" s="316"/>
      <c r="E85" s="332"/>
      <c r="F85" s="316"/>
      <c r="G85" s="31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1695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1692</v>
      </c>
      <c r="B5" s="119"/>
      <c r="C5" s="120" t="s">
        <v>1693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'SO.06.1 220616 Rek'!E8</f>
        <v>0</v>
      </c>
      <c r="D15" s="161" t="str">
        <f>'SO.06.1 220616 Rek'!A13</f>
        <v>Ztížené výrobní podmínky</v>
      </c>
      <c r="E15" s="162"/>
      <c r="F15" s="163"/>
      <c r="G15" s="160">
        <f>'SO.06.1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'SO.06.1 220616 Rek'!F8</f>
        <v>0</v>
      </c>
      <c r="D16" s="110" t="str">
        <f>'SO.06.1 220616 Rek'!A14</f>
        <v>Oborová přirážka</v>
      </c>
      <c r="E16" s="164"/>
      <c r="F16" s="165"/>
      <c r="G16" s="160">
        <f>'SO.06.1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'SO.06.1 220616 Rek'!H8</f>
        <v>0</v>
      </c>
      <c r="D17" s="110" t="str">
        <f>'SO.06.1 220616 Rek'!A15</f>
        <v>Přesun stavebních kapacit</v>
      </c>
      <c r="E17" s="164"/>
      <c r="F17" s="165"/>
      <c r="G17" s="160">
        <f>'SO.06.1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'SO.06.1 220616 Rek'!G8</f>
        <v>0</v>
      </c>
      <c r="D18" s="110" t="str">
        <f>'SO.06.1 220616 Rek'!A16</f>
        <v>Mimostaveništní doprava</v>
      </c>
      <c r="E18" s="164"/>
      <c r="F18" s="165"/>
      <c r="G18" s="160">
        <f>'SO.06.1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'SO.06.1 220616 Rek'!A17</f>
        <v>Zařízení staveniště</v>
      </c>
      <c r="E19" s="164"/>
      <c r="F19" s="165"/>
      <c r="G19" s="160">
        <f>'SO.06.1 220616 Rek'!I17</f>
        <v>0</v>
      </c>
    </row>
    <row r="20" spans="1:7" ht="15.95" customHeight="1" x14ac:dyDescent="0.2">
      <c r="A20" s="168"/>
      <c r="B20" s="159"/>
      <c r="C20" s="160"/>
      <c r="D20" s="110" t="str">
        <f>'SO.06.1 220616 Rek'!A18</f>
        <v>Provoz investora</v>
      </c>
      <c r="E20" s="164"/>
      <c r="F20" s="165"/>
      <c r="G20" s="160">
        <f>'SO.06.1 220616 Rek'!I18</f>
        <v>0</v>
      </c>
    </row>
    <row r="21" spans="1:7" ht="15.95" customHeight="1" x14ac:dyDescent="0.2">
      <c r="A21" s="168" t="s">
        <v>29</v>
      </c>
      <c r="B21" s="159"/>
      <c r="C21" s="160">
        <f>'SO.06.1 220616 Rek'!I8</f>
        <v>0</v>
      </c>
      <c r="D21" s="110" t="str">
        <f>'SO.06.1 220616 Rek'!A19</f>
        <v>Kompletační činnost (IČD)</v>
      </c>
      <c r="E21" s="164"/>
      <c r="F21" s="165"/>
      <c r="G21" s="160">
        <f>'SO.06.1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'SO.06.1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9" ht="13.5" thickBot="1" x14ac:dyDescent="0.25">
      <c r="A2" s="214" t="s">
        <v>76</v>
      </c>
      <c r="B2" s="215"/>
      <c r="C2" s="216" t="s">
        <v>109</v>
      </c>
      <c r="D2" s="217"/>
      <c r="E2" s="218"/>
      <c r="F2" s="217"/>
      <c r="G2" s="219" t="s">
        <v>111</v>
      </c>
      <c r="H2" s="220"/>
      <c r="I2" s="221"/>
    </row>
    <row r="3" spans="1:9" ht="13.5" thickTop="1" x14ac:dyDescent="0.2">
      <c r="F3" s="138"/>
    </row>
    <row r="4" spans="1:9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9" ht="13.5" thickBot="1" x14ac:dyDescent="0.25"/>
    <row r="6" spans="1:9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9" s="138" customFormat="1" x14ac:dyDescent="0.2">
      <c r="A7" s="333" t="str">
        <f>'SO.01 220616 Pol'!B7</f>
        <v>1</v>
      </c>
      <c r="B7" s="70" t="str">
        <f>'SO.01 220616 Pol'!C7</f>
        <v>Zemní práce</v>
      </c>
      <c r="D7" s="231"/>
      <c r="E7" s="334">
        <f>'SO.01 220616 Pol'!BA45</f>
        <v>0</v>
      </c>
      <c r="F7" s="335">
        <f>'SO.01 220616 Pol'!BB45</f>
        <v>0</v>
      </c>
      <c r="G7" s="335">
        <f>'SO.01 220616 Pol'!BC45</f>
        <v>0</v>
      </c>
      <c r="H7" s="335">
        <f>'SO.01 220616 Pol'!BD45</f>
        <v>0</v>
      </c>
      <c r="I7" s="336">
        <f>'SO.01 220616 Pol'!BE45</f>
        <v>0</v>
      </c>
    </row>
    <row r="8" spans="1:9" s="138" customFormat="1" x14ac:dyDescent="0.2">
      <c r="A8" s="333" t="str">
        <f>'SO.01 220616 Pol'!B46</f>
        <v>2</v>
      </c>
      <c r="B8" s="70" t="str">
        <f>'SO.01 220616 Pol'!C46</f>
        <v>Základy a zvláštní zakládání</v>
      </c>
      <c r="D8" s="231"/>
      <c r="E8" s="334">
        <f>'SO.01 220616 Pol'!BA68</f>
        <v>0</v>
      </c>
      <c r="F8" s="335">
        <f>'SO.01 220616 Pol'!BB68</f>
        <v>0</v>
      </c>
      <c r="G8" s="335">
        <f>'SO.01 220616 Pol'!BC68</f>
        <v>0</v>
      </c>
      <c r="H8" s="335">
        <f>'SO.01 220616 Pol'!BD68</f>
        <v>0</v>
      </c>
      <c r="I8" s="336">
        <f>'SO.01 220616 Pol'!BE68</f>
        <v>0</v>
      </c>
    </row>
    <row r="9" spans="1:9" s="138" customFormat="1" x14ac:dyDescent="0.2">
      <c r="A9" s="333" t="str">
        <f>'SO.01 220616 Pol'!B69</f>
        <v>3</v>
      </c>
      <c r="B9" s="70" t="str">
        <f>'SO.01 220616 Pol'!C69</f>
        <v>Svislé a kompletní konstrukce</v>
      </c>
      <c r="D9" s="231"/>
      <c r="E9" s="334">
        <f>'SO.01 220616 Pol'!BA152</f>
        <v>0</v>
      </c>
      <c r="F9" s="335">
        <f>'SO.01 220616 Pol'!BB152</f>
        <v>0</v>
      </c>
      <c r="G9" s="335">
        <f>'SO.01 220616 Pol'!BC152</f>
        <v>0</v>
      </c>
      <c r="H9" s="335">
        <f>'SO.01 220616 Pol'!BD152</f>
        <v>0</v>
      </c>
      <c r="I9" s="336">
        <f>'SO.01 220616 Pol'!BE152</f>
        <v>0</v>
      </c>
    </row>
    <row r="10" spans="1:9" s="138" customFormat="1" x14ac:dyDescent="0.2">
      <c r="A10" s="333" t="str">
        <f>'SO.01 220616 Pol'!B153</f>
        <v>4</v>
      </c>
      <c r="B10" s="70" t="str">
        <f>'SO.01 220616 Pol'!C153</f>
        <v>Vodorovné konstrukce</v>
      </c>
      <c r="D10" s="231"/>
      <c r="E10" s="334">
        <f>'SO.01 220616 Pol'!BA188</f>
        <v>0</v>
      </c>
      <c r="F10" s="335">
        <f>'SO.01 220616 Pol'!BB188</f>
        <v>0</v>
      </c>
      <c r="G10" s="335">
        <f>'SO.01 220616 Pol'!BC188</f>
        <v>0</v>
      </c>
      <c r="H10" s="335">
        <f>'SO.01 220616 Pol'!BD188</f>
        <v>0</v>
      </c>
      <c r="I10" s="336">
        <f>'SO.01 220616 Pol'!BE188</f>
        <v>0</v>
      </c>
    </row>
    <row r="11" spans="1:9" s="138" customFormat="1" x14ac:dyDescent="0.2">
      <c r="A11" s="333" t="str">
        <f>'SO.01 220616 Pol'!B189</f>
        <v>5</v>
      </c>
      <c r="B11" s="70" t="str">
        <f>'SO.01 220616 Pol'!C189</f>
        <v>Komunikace</v>
      </c>
      <c r="D11" s="231"/>
      <c r="E11" s="334">
        <f>'SO.01 220616 Pol'!BA197</f>
        <v>0</v>
      </c>
      <c r="F11" s="335">
        <f>'SO.01 220616 Pol'!BB197</f>
        <v>0</v>
      </c>
      <c r="G11" s="335">
        <f>'SO.01 220616 Pol'!BC197</f>
        <v>0</v>
      </c>
      <c r="H11" s="335">
        <f>'SO.01 220616 Pol'!BD197</f>
        <v>0</v>
      </c>
      <c r="I11" s="336">
        <f>'SO.01 220616 Pol'!BE197</f>
        <v>0</v>
      </c>
    </row>
    <row r="12" spans="1:9" s="138" customFormat="1" x14ac:dyDescent="0.2">
      <c r="A12" s="333" t="str">
        <f>'SO.01 220616 Pol'!B198</f>
        <v>61</v>
      </c>
      <c r="B12" s="70" t="str">
        <f>'SO.01 220616 Pol'!C198</f>
        <v>Upravy povrchů vnitřní</v>
      </c>
      <c r="D12" s="231"/>
      <c r="E12" s="334">
        <f>'SO.01 220616 Pol'!BA234</f>
        <v>0</v>
      </c>
      <c r="F12" s="335">
        <f>'SO.01 220616 Pol'!BB234</f>
        <v>0</v>
      </c>
      <c r="G12" s="335">
        <f>'SO.01 220616 Pol'!BC234</f>
        <v>0</v>
      </c>
      <c r="H12" s="335">
        <f>'SO.01 220616 Pol'!BD234</f>
        <v>0</v>
      </c>
      <c r="I12" s="336">
        <f>'SO.01 220616 Pol'!BE234</f>
        <v>0</v>
      </c>
    </row>
    <row r="13" spans="1:9" s="138" customFormat="1" x14ac:dyDescent="0.2">
      <c r="A13" s="333" t="str">
        <f>'SO.01 220616 Pol'!B235</f>
        <v>62</v>
      </c>
      <c r="B13" s="70" t="str">
        <f>'SO.01 220616 Pol'!C235</f>
        <v>Úpravy povrchů vnější</v>
      </c>
      <c r="D13" s="231"/>
      <c r="E13" s="334">
        <f>'SO.01 220616 Pol'!BA296</f>
        <v>0</v>
      </c>
      <c r="F13" s="335">
        <f>'SO.01 220616 Pol'!BB296</f>
        <v>0</v>
      </c>
      <c r="G13" s="335">
        <f>'SO.01 220616 Pol'!BC296</f>
        <v>0</v>
      </c>
      <c r="H13" s="335">
        <f>'SO.01 220616 Pol'!BD296</f>
        <v>0</v>
      </c>
      <c r="I13" s="336">
        <f>'SO.01 220616 Pol'!BE296</f>
        <v>0</v>
      </c>
    </row>
    <row r="14" spans="1:9" s="138" customFormat="1" x14ac:dyDescent="0.2">
      <c r="A14" s="333" t="str">
        <f>'SO.01 220616 Pol'!B297</f>
        <v>63</v>
      </c>
      <c r="B14" s="70" t="str">
        <f>'SO.01 220616 Pol'!C297</f>
        <v>Podlahy a podlahové konstrukce</v>
      </c>
      <c r="D14" s="231"/>
      <c r="E14" s="334">
        <f>'SO.01 220616 Pol'!BA332</f>
        <v>0</v>
      </c>
      <c r="F14" s="335">
        <f>'SO.01 220616 Pol'!BB332</f>
        <v>0</v>
      </c>
      <c r="G14" s="335">
        <f>'SO.01 220616 Pol'!BC332</f>
        <v>0</v>
      </c>
      <c r="H14" s="335">
        <f>'SO.01 220616 Pol'!BD332</f>
        <v>0</v>
      </c>
      <c r="I14" s="336">
        <f>'SO.01 220616 Pol'!BE332</f>
        <v>0</v>
      </c>
    </row>
    <row r="15" spans="1:9" s="138" customFormat="1" x14ac:dyDescent="0.2">
      <c r="A15" s="333" t="str">
        <f>'SO.01 220616 Pol'!B333</f>
        <v>64</v>
      </c>
      <c r="B15" s="70" t="str">
        <f>'SO.01 220616 Pol'!C333</f>
        <v>Výplně otvorů</v>
      </c>
      <c r="D15" s="231"/>
      <c r="E15" s="334">
        <f>'SO.01 220616 Pol'!BA349</f>
        <v>0</v>
      </c>
      <c r="F15" s="335">
        <f>'SO.01 220616 Pol'!BB349</f>
        <v>0</v>
      </c>
      <c r="G15" s="335">
        <f>'SO.01 220616 Pol'!BC349</f>
        <v>0</v>
      </c>
      <c r="H15" s="335">
        <f>'SO.01 220616 Pol'!BD349</f>
        <v>0</v>
      </c>
      <c r="I15" s="336">
        <f>'SO.01 220616 Pol'!BE349</f>
        <v>0</v>
      </c>
    </row>
    <row r="16" spans="1:9" s="138" customFormat="1" x14ac:dyDescent="0.2">
      <c r="A16" s="333" t="str">
        <f>'SO.01 220616 Pol'!B350</f>
        <v>9</v>
      </c>
      <c r="B16" s="70" t="str">
        <f>'SO.01 220616 Pol'!C350</f>
        <v>Ostatní konstrukce, bourání</v>
      </c>
      <c r="D16" s="231"/>
      <c r="E16" s="334">
        <f>'SO.01 220616 Pol'!BA352</f>
        <v>0</v>
      </c>
      <c r="F16" s="335">
        <f>'SO.01 220616 Pol'!BB352</f>
        <v>0</v>
      </c>
      <c r="G16" s="335">
        <f>'SO.01 220616 Pol'!BC352</f>
        <v>0</v>
      </c>
      <c r="H16" s="335">
        <f>'SO.01 220616 Pol'!BD352</f>
        <v>0</v>
      </c>
      <c r="I16" s="336">
        <f>'SO.01 220616 Pol'!BE352</f>
        <v>0</v>
      </c>
    </row>
    <row r="17" spans="1:9" s="138" customFormat="1" x14ac:dyDescent="0.2">
      <c r="A17" s="333" t="str">
        <f>'SO.01 220616 Pol'!B353</f>
        <v>94</v>
      </c>
      <c r="B17" s="70" t="str">
        <f>'SO.01 220616 Pol'!C353</f>
        <v>Lešení a stavební výtahy</v>
      </c>
      <c r="D17" s="231"/>
      <c r="E17" s="334">
        <f>'SO.01 220616 Pol'!BA374</f>
        <v>0</v>
      </c>
      <c r="F17" s="335">
        <f>'SO.01 220616 Pol'!BB374</f>
        <v>0</v>
      </c>
      <c r="G17" s="335">
        <f>'SO.01 220616 Pol'!BC374</f>
        <v>0</v>
      </c>
      <c r="H17" s="335">
        <f>'SO.01 220616 Pol'!BD374</f>
        <v>0</v>
      </c>
      <c r="I17" s="336">
        <f>'SO.01 220616 Pol'!BE374</f>
        <v>0</v>
      </c>
    </row>
    <row r="18" spans="1:9" s="138" customFormat="1" x14ac:dyDescent="0.2">
      <c r="A18" s="333" t="str">
        <f>'SO.01 220616 Pol'!B375</f>
        <v>95</v>
      </c>
      <c r="B18" s="70" t="str">
        <f>'SO.01 220616 Pol'!C375</f>
        <v>Dokončovací konstrukce na pozemních stavbách</v>
      </c>
      <c r="D18" s="231"/>
      <c r="E18" s="334">
        <f>'SO.01 220616 Pol'!BA377</f>
        <v>0</v>
      </c>
      <c r="F18" s="335">
        <f>'SO.01 220616 Pol'!BB377</f>
        <v>0</v>
      </c>
      <c r="G18" s="335">
        <f>'SO.01 220616 Pol'!BC377</f>
        <v>0</v>
      </c>
      <c r="H18" s="335">
        <f>'SO.01 220616 Pol'!BD377</f>
        <v>0</v>
      </c>
      <c r="I18" s="336">
        <f>'SO.01 220616 Pol'!BE377</f>
        <v>0</v>
      </c>
    </row>
    <row r="19" spans="1:9" s="138" customFormat="1" x14ac:dyDescent="0.2">
      <c r="A19" s="333" t="str">
        <f>'SO.01 220616 Pol'!B378</f>
        <v>99</v>
      </c>
      <c r="B19" s="70" t="str">
        <f>'SO.01 220616 Pol'!C378</f>
        <v>Staveništní přesun hmot</v>
      </c>
      <c r="D19" s="231"/>
      <c r="E19" s="334">
        <f>'SO.01 220616 Pol'!BA380</f>
        <v>0</v>
      </c>
      <c r="F19" s="335">
        <f>'SO.01 220616 Pol'!BB380</f>
        <v>0</v>
      </c>
      <c r="G19" s="335">
        <f>'SO.01 220616 Pol'!BC380</f>
        <v>0</v>
      </c>
      <c r="H19" s="335">
        <f>'SO.01 220616 Pol'!BD380</f>
        <v>0</v>
      </c>
      <c r="I19" s="336">
        <f>'SO.01 220616 Pol'!BE380</f>
        <v>0</v>
      </c>
    </row>
    <row r="20" spans="1:9" s="138" customFormat="1" x14ac:dyDescent="0.2">
      <c r="A20" s="333" t="str">
        <f>'SO.01 220616 Pol'!B381</f>
        <v>711</v>
      </c>
      <c r="B20" s="70" t="str">
        <f>'SO.01 220616 Pol'!C381</f>
        <v>Izolace proti vodě</v>
      </c>
      <c r="D20" s="231"/>
      <c r="E20" s="334">
        <f>'SO.01 220616 Pol'!BA400</f>
        <v>0</v>
      </c>
      <c r="F20" s="335">
        <f>'SO.01 220616 Pol'!BB400</f>
        <v>0</v>
      </c>
      <c r="G20" s="335">
        <f>'SO.01 220616 Pol'!BC400</f>
        <v>0</v>
      </c>
      <c r="H20" s="335">
        <f>'SO.01 220616 Pol'!BD400</f>
        <v>0</v>
      </c>
      <c r="I20" s="336">
        <f>'SO.01 220616 Pol'!BE400</f>
        <v>0</v>
      </c>
    </row>
    <row r="21" spans="1:9" s="138" customFormat="1" x14ac:dyDescent="0.2">
      <c r="A21" s="333" t="str">
        <f>'SO.01 220616 Pol'!B401</f>
        <v>712</v>
      </c>
      <c r="B21" s="70" t="str">
        <f>'SO.01 220616 Pol'!C401</f>
        <v>Živičné krytiny</v>
      </c>
      <c r="D21" s="231"/>
      <c r="E21" s="334">
        <f>'SO.01 220616 Pol'!BA449</f>
        <v>0</v>
      </c>
      <c r="F21" s="335">
        <f>'SO.01 220616 Pol'!BB449</f>
        <v>0</v>
      </c>
      <c r="G21" s="335">
        <f>'SO.01 220616 Pol'!BC449</f>
        <v>0</v>
      </c>
      <c r="H21" s="335">
        <f>'SO.01 220616 Pol'!BD449</f>
        <v>0</v>
      </c>
      <c r="I21" s="336">
        <f>'SO.01 220616 Pol'!BE449</f>
        <v>0</v>
      </c>
    </row>
    <row r="22" spans="1:9" s="138" customFormat="1" x14ac:dyDescent="0.2">
      <c r="A22" s="333" t="str">
        <f>'SO.01 220616 Pol'!B450</f>
        <v>713</v>
      </c>
      <c r="B22" s="70" t="str">
        <f>'SO.01 220616 Pol'!C450</f>
        <v>Izolace tepelné</v>
      </c>
      <c r="D22" s="231"/>
      <c r="E22" s="334">
        <f>'SO.01 220616 Pol'!BA519</f>
        <v>0</v>
      </c>
      <c r="F22" s="335">
        <f>'SO.01 220616 Pol'!BB519</f>
        <v>0</v>
      </c>
      <c r="G22" s="335">
        <f>'SO.01 220616 Pol'!BC519</f>
        <v>0</v>
      </c>
      <c r="H22" s="335">
        <f>'SO.01 220616 Pol'!BD519</f>
        <v>0</v>
      </c>
      <c r="I22" s="336">
        <f>'SO.01 220616 Pol'!BE519</f>
        <v>0</v>
      </c>
    </row>
    <row r="23" spans="1:9" s="138" customFormat="1" x14ac:dyDescent="0.2">
      <c r="A23" s="333" t="str">
        <f>'SO.01 220616 Pol'!B520</f>
        <v>762</v>
      </c>
      <c r="B23" s="70" t="str">
        <f>'SO.01 220616 Pol'!C520</f>
        <v>Konstrukce tesařské</v>
      </c>
      <c r="D23" s="231"/>
      <c r="E23" s="334">
        <f>'SO.01 220616 Pol'!BA565</f>
        <v>0</v>
      </c>
      <c r="F23" s="335">
        <f>'SO.01 220616 Pol'!BB565</f>
        <v>0</v>
      </c>
      <c r="G23" s="335">
        <f>'SO.01 220616 Pol'!BC565</f>
        <v>0</v>
      </c>
      <c r="H23" s="335">
        <f>'SO.01 220616 Pol'!BD565</f>
        <v>0</v>
      </c>
      <c r="I23" s="336">
        <f>'SO.01 220616 Pol'!BE565</f>
        <v>0</v>
      </c>
    </row>
    <row r="24" spans="1:9" s="138" customFormat="1" x14ac:dyDescent="0.2">
      <c r="A24" s="333" t="str">
        <f>'SO.01 220616 Pol'!B566</f>
        <v>763</v>
      </c>
      <c r="B24" s="70" t="str">
        <f>'SO.01 220616 Pol'!C566</f>
        <v>Dřevostavby</v>
      </c>
      <c r="D24" s="231"/>
      <c r="E24" s="334">
        <f>'SO.01 220616 Pol'!BA608</f>
        <v>0</v>
      </c>
      <c r="F24" s="335">
        <f>'SO.01 220616 Pol'!BB608</f>
        <v>0</v>
      </c>
      <c r="G24" s="335">
        <f>'SO.01 220616 Pol'!BC608</f>
        <v>0</v>
      </c>
      <c r="H24" s="335">
        <f>'SO.01 220616 Pol'!BD608</f>
        <v>0</v>
      </c>
      <c r="I24" s="336">
        <f>'SO.01 220616 Pol'!BE608</f>
        <v>0</v>
      </c>
    </row>
    <row r="25" spans="1:9" s="138" customFormat="1" x14ac:dyDescent="0.2">
      <c r="A25" s="333" t="str">
        <f>'SO.01 220616 Pol'!B609</f>
        <v>764</v>
      </c>
      <c r="B25" s="70" t="str">
        <f>'SO.01 220616 Pol'!C609</f>
        <v>Konstrukce klempířské</v>
      </c>
      <c r="D25" s="231"/>
      <c r="E25" s="334">
        <f>'SO.01 220616 Pol'!BA626</f>
        <v>0</v>
      </c>
      <c r="F25" s="335">
        <f>'SO.01 220616 Pol'!BB626</f>
        <v>0</v>
      </c>
      <c r="G25" s="335">
        <f>'SO.01 220616 Pol'!BC626</f>
        <v>0</v>
      </c>
      <c r="H25" s="335">
        <f>'SO.01 220616 Pol'!BD626</f>
        <v>0</v>
      </c>
      <c r="I25" s="336">
        <f>'SO.01 220616 Pol'!BE626</f>
        <v>0</v>
      </c>
    </row>
    <row r="26" spans="1:9" s="138" customFormat="1" x14ac:dyDescent="0.2">
      <c r="A26" s="333" t="str">
        <f>'SO.01 220616 Pol'!B627</f>
        <v>765</v>
      </c>
      <c r="B26" s="70" t="str">
        <f>'SO.01 220616 Pol'!C627</f>
        <v>Krytiny tvrdé</v>
      </c>
      <c r="D26" s="231"/>
      <c r="E26" s="334">
        <f>'SO.01 220616 Pol'!BA645</f>
        <v>0</v>
      </c>
      <c r="F26" s="335">
        <f>'SO.01 220616 Pol'!BB645</f>
        <v>0</v>
      </c>
      <c r="G26" s="335">
        <f>'SO.01 220616 Pol'!BC645</f>
        <v>0</v>
      </c>
      <c r="H26" s="335">
        <f>'SO.01 220616 Pol'!BD645</f>
        <v>0</v>
      </c>
      <c r="I26" s="336">
        <f>'SO.01 220616 Pol'!BE645</f>
        <v>0</v>
      </c>
    </row>
    <row r="27" spans="1:9" s="138" customFormat="1" x14ac:dyDescent="0.2">
      <c r="A27" s="333" t="str">
        <f>'SO.01 220616 Pol'!B646</f>
        <v>766</v>
      </c>
      <c r="B27" s="70" t="str">
        <f>'SO.01 220616 Pol'!C646</f>
        <v>Konstrukce truhlářské</v>
      </c>
      <c r="D27" s="231"/>
      <c r="E27" s="334">
        <f>'SO.01 220616 Pol'!BA654</f>
        <v>0</v>
      </c>
      <c r="F27" s="335">
        <f>'SO.01 220616 Pol'!BB654</f>
        <v>0</v>
      </c>
      <c r="G27" s="335">
        <f>'SO.01 220616 Pol'!BC654</f>
        <v>0</v>
      </c>
      <c r="H27" s="335">
        <f>'SO.01 220616 Pol'!BD654</f>
        <v>0</v>
      </c>
      <c r="I27" s="336">
        <f>'SO.01 220616 Pol'!BE654</f>
        <v>0</v>
      </c>
    </row>
    <row r="28" spans="1:9" s="138" customFormat="1" x14ac:dyDescent="0.2">
      <c r="A28" s="333" t="str">
        <f>'SO.01 220616 Pol'!B655</f>
        <v>767</v>
      </c>
      <c r="B28" s="70" t="str">
        <f>'SO.01 220616 Pol'!C655</f>
        <v>Konstrukce zámečnické</v>
      </c>
      <c r="D28" s="231"/>
      <c r="E28" s="334">
        <f>'SO.01 220616 Pol'!BA666</f>
        <v>0</v>
      </c>
      <c r="F28" s="335">
        <f>'SO.01 220616 Pol'!BB666</f>
        <v>0</v>
      </c>
      <c r="G28" s="335">
        <f>'SO.01 220616 Pol'!BC666</f>
        <v>0</v>
      </c>
      <c r="H28" s="335">
        <f>'SO.01 220616 Pol'!BD666</f>
        <v>0</v>
      </c>
      <c r="I28" s="336">
        <f>'SO.01 220616 Pol'!BE666</f>
        <v>0</v>
      </c>
    </row>
    <row r="29" spans="1:9" s="138" customFormat="1" x14ac:dyDescent="0.2">
      <c r="A29" s="333" t="str">
        <f>'SO.01 220616 Pol'!B667</f>
        <v>771</v>
      </c>
      <c r="B29" s="70" t="str">
        <f>'SO.01 220616 Pol'!C667</f>
        <v>Podlahy z dlaždic a obklady</v>
      </c>
      <c r="D29" s="231"/>
      <c r="E29" s="334">
        <f>'SO.01 220616 Pol'!BA681</f>
        <v>0</v>
      </c>
      <c r="F29" s="335">
        <f>'SO.01 220616 Pol'!BB681</f>
        <v>0</v>
      </c>
      <c r="G29" s="335">
        <f>'SO.01 220616 Pol'!BC681</f>
        <v>0</v>
      </c>
      <c r="H29" s="335">
        <f>'SO.01 220616 Pol'!BD681</f>
        <v>0</v>
      </c>
      <c r="I29" s="336">
        <f>'SO.01 220616 Pol'!BE681</f>
        <v>0</v>
      </c>
    </row>
    <row r="30" spans="1:9" s="138" customFormat="1" x14ac:dyDescent="0.2">
      <c r="A30" s="333" t="str">
        <f>'SO.01 220616 Pol'!B682</f>
        <v>776</v>
      </c>
      <c r="B30" s="70" t="str">
        <f>'SO.01 220616 Pol'!C682</f>
        <v>Podlahy povlakové</v>
      </c>
      <c r="D30" s="231"/>
      <c r="E30" s="334">
        <f>'SO.01 220616 Pol'!BA686</f>
        <v>0</v>
      </c>
      <c r="F30" s="335">
        <f>'SO.01 220616 Pol'!BB686</f>
        <v>0</v>
      </c>
      <c r="G30" s="335">
        <f>'SO.01 220616 Pol'!BC686</f>
        <v>0</v>
      </c>
      <c r="H30" s="335">
        <f>'SO.01 220616 Pol'!BD686</f>
        <v>0</v>
      </c>
      <c r="I30" s="336">
        <f>'SO.01 220616 Pol'!BE686</f>
        <v>0</v>
      </c>
    </row>
    <row r="31" spans="1:9" s="138" customFormat="1" x14ac:dyDescent="0.2">
      <c r="A31" s="333" t="str">
        <f>'SO.01 220616 Pol'!B687</f>
        <v>781</v>
      </c>
      <c r="B31" s="70" t="str">
        <f>'SO.01 220616 Pol'!C687</f>
        <v>Obklady keramické</v>
      </c>
      <c r="D31" s="231"/>
      <c r="E31" s="334">
        <f>'SO.01 220616 Pol'!BA705</f>
        <v>0</v>
      </c>
      <c r="F31" s="335">
        <f>'SO.01 220616 Pol'!BB705</f>
        <v>0</v>
      </c>
      <c r="G31" s="335">
        <f>'SO.01 220616 Pol'!BC705</f>
        <v>0</v>
      </c>
      <c r="H31" s="335">
        <f>'SO.01 220616 Pol'!BD705</f>
        <v>0</v>
      </c>
      <c r="I31" s="336">
        <f>'SO.01 220616 Pol'!BE705</f>
        <v>0</v>
      </c>
    </row>
    <row r="32" spans="1:9" s="138" customFormat="1" x14ac:dyDescent="0.2">
      <c r="A32" s="333" t="str">
        <f>'SO.01 220616 Pol'!B706</f>
        <v>784</v>
      </c>
      <c r="B32" s="70" t="str">
        <f>'SO.01 220616 Pol'!C706</f>
        <v>Malby</v>
      </c>
      <c r="D32" s="231"/>
      <c r="E32" s="334">
        <f>'SO.01 220616 Pol'!BA736</f>
        <v>0</v>
      </c>
      <c r="F32" s="335">
        <f>'SO.01 220616 Pol'!BB736</f>
        <v>0</v>
      </c>
      <c r="G32" s="335">
        <f>'SO.01 220616 Pol'!BC736</f>
        <v>0</v>
      </c>
      <c r="H32" s="335">
        <f>'SO.01 220616 Pol'!BD736</f>
        <v>0</v>
      </c>
      <c r="I32" s="336">
        <f>'SO.01 220616 Pol'!BE736</f>
        <v>0</v>
      </c>
    </row>
    <row r="33" spans="1:57" s="138" customFormat="1" x14ac:dyDescent="0.2">
      <c r="A33" s="333" t="str">
        <f>'SO.01 220616 Pol'!B737</f>
        <v>799</v>
      </c>
      <c r="B33" s="70" t="str">
        <f>'SO.01 220616 Pol'!C737</f>
        <v>Ostatní</v>
      </c>
      <c r="D33" s="231"/>
      <c r="E33" s="334">
        <f>'SO.01 220616 Pol'!BA760</f>
        <v>0</v>
      </c>
      <c r="F33" s="335">
        <f>'SO.01 220616 Pol'!BB760</f>
        <v>0</v>
      </c>
      <c r="G33" s="335">
        <f>'SO.01 220616 Pol'!BC760</f>
        <v>0</v>
      </c>
      <c r="H33" s="335">
        <f>'SO.01 220616 Pol'!BD760</f>
        <v>0</v>
      </c>
      <c r="I33" s="336">
        <f>'SO.01 220616 Pol'!BE760</f>
        <v>0</v>
      </c>
    </row>
    <row r="34" spans="1:57" s="138" customFormat="1" ht="13.5" thickBot="1" x14ac:dyDescent="0.25">
      <c r="A34" s="333" t="str">
        <f>'SO.01 220616 Pol'!B761</f>
        <v>800</v>
      </c>
      <c r="B34" s="70" t="str">
        <f>'SO.01 220616 Pol'!C761</f>
        <v>HYGIENICKÝ PROGRAM - ZÁZEMÍ</v>
      </c>
      <c r="D34" s="231"/>
      <c r="E34" s="334">
        <f>'SO.01 220616 Pol'!BA775</f>
        <v>0</v>
      </c>
      <c r="F34" s="335">
        <f>'SO.01 220616 Pol'!BB775</f>
        <v>0</v>
      </c>
      <c r="G34" s="335">
        <f>'SO.01 220616 Pol'!BC775</f>
        <v>0</v>
      </c>
      <c r="H34" s="335">
        <f>'SO.01 220616 Pol'!BD775</f>
        <v>0</v>
      </c>
      <c r="I34" s="336">
        <f>'SO.01 220616 Pol'!BE775</f>
        <v>0</v>
      </c>
    </row>
    <row r="35" spans="1:57" s="14" customFormat="1" ht="13.5" thickBot="1" x14ac:dyDescent="0.25">
      <c r="A35" s="232"/>
      <c r="B35" s="233" t="s">
        <v>79</v>
      </c>
      <c r="C35" s="233"/>
      <c r="D35" s="234"/>
      <c r="E35" s="235">
        <f>SUM(E7:E34)</f>
        <v>0</v>
      </c>
      <c r="F35" s="236">
        <f>SUM(F7:F34)</f>
        <v>0</v>
      </c>
      <c r="G35" s="236">
        <f>SUM(G7:G34)</f>
        <v>0</v>
      </c>
      <c r="H35" s="236">
        <f>SUM(H7:H34)</f>
        <v>0</v>
      </c>
      <c r="I35" s="237">
        <f>SUM(I7:I34)</f>
        <v>0</v>
      </c>
    </row>
    <row r="36" spans="1:57" x14ac:dyDescent="0.2">
      <c r="A36" s="138"/>
      <c r="B36" s="138"/>
      <c r="C36" s="138"/>
      <c r="D36" s="138"/>
      <c r="E36" s="138"/>
      <c r="F36" s="138"/>
      <c r="G36" s="138"/>
      <c r="H36" s="138"/>
      <c r="I36" s="138"/>
    </row>
    <row r="37" spans="1:57" ht="19.5" customHeight="1" x14ac:dyDescent="0.25">
      <c r="A37" s="223" t="s">
        <v>80</v>
      </c>
      <c r="B37" s="223"/>
      <c r="C37" s="223"/>
      <c r="D37" s="223"/>
      <c r="E37" s="223"/>
      <c r="F37" s="223"/>
      <c r="G37" s="238"/>
      <c r="H37" s="223"/>
      <c r="I37" s="223"/>
      <c r="BA37" s="144"/>
      <c r="BB37" s="144"/>
      <c r="BC37" s="144"/>
      <c r="BD37" s="144"/>
      <c r="BE37" s="144"/>
    </row>
    <row r="38" spans="1:57" ht="13.5" thickBot="1" x14ac:dyDescent="0.25"/>
    <row r="39" spans="1:57" x14ac:dyDescent="0.2">
      <c r="A39" s="176" t="s">
        <v>81</v>
      </c>
      <c r="B39" s="177"/>
      <c r="C39" s="177"/>
      <c r="D39" s="239"/>
      <c r="E39" s="240" t="s">
        <v>82</v>
      </c>
      <c r="F39" s="241" t="s">
        <v>12</v>
      </c>
      <c r="G39" s="242" t="s">
        <v>83</v>
      </c>
      <c r="H39" s="243"/>
      <c r="I39" s="244" t="s">
        <v>82</v>
      </c>
    </row>
    <row r="40" spans="1:57" x14ac:dyDescent="0.2">
      <c r="A40" s="168" t="s">
        <v>1071</v>
      </c>
      <c r="B40" s="159"/>
      <c r="C40" s="159"/>
      <c r="D40" s="245"/>
      <c r="E40" s="246"/>
      <c r="F40" s="247"/>
      <c r="G40" s="248">
        <v>0</v>
      </c>
      <c r="H40" s="249"/>
      <c r="I40" s="250">
        <f>E40+F40*G40/100</f>
        <v>0</v>
      </c>
      <c r="BA40" s="1">
        <v>0</v>
      </c>
    </row>
    <row r="41" spans="1:57" x14ac:dyDescent="0.2">
      <c r="A41" s="168" t="s">
        <v>1072</v>
      </c>
      <c r="B41" s="159"/>
      <c r="C41" s="159"/>
      <c r="D41" s="245"/>
      <c r="E41" s="246"/>
      <c r="F41" s="247"/>
      <c r="G41" s="248">
        <v>0</v>
      </c>
      <c r="H41" s="249"/>
      <c r="I41" s="250">
        <f>E41+F41*G41/100</f>
        <v>0</v>
      </c>
      <c r="BA41" s="1">
        <v>0</v>
      </c>
    </row>
    <row r="42" spans="1:57" x14ac:dyDescent="0.2">
      <c r="A42" s="168" t="s">
        <v>1073</v>
      </c>
      <c r="B42" s="159"/>
      <c r="C42" s="159"/>
      <c r="D42" s="245"/>
      <c r="E42" s="246"/>
      <c r="F42" s="247"/>
      <c r="G42" s="248">
        <v>0</v>
      </c>
      <c r="H42" s="249"/>
      <c r="I42" s="250">
        <f>E42+F42*G42/100</f>
        <v>0</v>
      </c>
      <c r="BA42" s="1">
        <v>0</v>
      </c>
    </row>
    <row r="43" spans="1:57" x14ac:dyDescent="0.2">
      <c r="A43" s="168" t="s">
        <v>1074</v>
      </c>
      <c r="B43" s="159"/>
      <c r="C43" s="159"/>
      <c r="D43" s="245"/>
      <c r="E43" s="246"/>
      <c r="F43" s="247"/>
      <c r="G43" s="248">
        <v>0</v>
      </c>
      <c r="H43" s="249"/>
      <c r="I43" s="250">
        <f>E43+F43*G43/100</f>
        <v>0</v>
      </c>
      <c r="BA43" s="1">
        <v>0</v>
      </c>
    </row>
    <row r="44" spans="1:57" x14ac:dyDescent="0.2">
      <c r="A44" s="168" t="s">
        <v>1075</v>
      </c>
      <c r="B44" s="159"/>
      <c r="C44" s="159"/>
      <c r="D44" s="245"/>
      <c r="E44" s="246"/>
      <c r="F44" s="247"/>
      <c r="G44" s="248">
        <v>0</v>
      </c>
      <c r="H44" s="249"/>
      <c r="I44" s="250">
        <f>E44+F44*G44/100</f>
        <v>0</v>
      </c>
      <c r="BA44" s="1">
        <v>1</v>
      </c>
    </row>
    <row r="45" spans="1:57" x14ac:dyDescent="0.2">
      <c r="A45" s="168" t="s">
        <v>1076</v>
      </c>
      <c r="B45" s="159"/>
      <c r="C45" s="159"/>
      <c r="D45" s="245"/>
      <c r="E45" s="246"/>
      <c r="F45" s="247"/>
      <c r="G45" s="248">
        <v>0</v>
      </c>
      <c r="H45" s="249"/>
      <c r="I45" s="250">
        <f>E45+F45*G45/100</f>
        <v>0</v>
      </c>
      <c r="BA45" s="1">
        <v>1</v>
      </c>
    </row>
    <row r="46" spans="1:57" x14ac:dyDescent="0.2">
      <c r="A46" s="168" t="s">
        <v>1077</v>
      </c>
      <c r="B46" s="159"/>
      <c r="C46" s="159"/>
      <c r="D46" s="245"/>
      <c r="E46" s="246"/>
      <c r="F46" s="247"/>
      <c r="G46" s="248">
        <v>0</v>
      </c>
      <c r="H46" s="249"/>
      <c r="I46" s="250">
        <f>E46+F46*G46/100</f>
        <v>0</v>
      </c>
      <c r="BA46" s="1">
        <v>2</v>
      </c>
    </row>
    <row r="47" spans="1:57" x14ac:dyDescent="0.2">
      <c r="A47" s="168" t="s">
        <v>1078</v>
      </c>
      <c r="B47" s="159"/>
      <c r="C47" s="159"/>
      <c r="D47" s="245"/>
      <c r="E47" s="246"/>
      <c r="F47" s="247"/>
      <c r="G47" s="248">
        <v>0</v>
      </c>
      <c r="H47" s="249"/>
      <c r="I47" s="250">
        <f>E47+F47*G47/100</f>
        <v>0</v>
      </c>
      <c r="BA47" s="1">
        <v>2</v>
      </c>
    </row>
    <row r="48" spans="1:57" ht="13.5" thickBot="1" x14ac:dyDescent="0.25">
      <c r="A48" s="251"/>
      <c r="B48" s="252" t="s">
        <v>84</v>
      </c>
      <c r="C48" s="253"/>
      <c r="D48" s="254"/>
      <c r="E48" s="255"/>
      <c r="F48" s="256"/>
      <c r="G48" s="256"/>
      <c r="H48" s="257">
        <f>SUM(I40:I47)</f>
        <v>0</v>
      </c>
      <c r="I48" s="258"/>
    </row>
    <row r="50" spans="2:9" x14ac:dyDescent="0.2">
      <c r="B50" s="14"/>
      <c r="F50" s="259"/>
      <c r="G50" s="260"/>
      <c r="H50" s="260"/>
      <c r="I50" s="54"/>
    </row>
    <row r="51" spans="2:9" x14ac:dyDescent="0.2">
      <c r="F51" s="259"/>
      <c r="G51" s="260"/>
      <c r="H51" s="260"/>
      <c r="I51" s="54"/>
    </row>
    <row r="52" spans="2:9" x14ac:dyDescent="0.2">
      <c r="F52" s="259"/>
      <c r="G52" s="260"/>
      <c r="H52" s="260"/>
      <c r="I52" s="54"/>
    </row>
    <row r="53" spans="2:9" x14ac:dyDescent="0.2">
      <c r="F53" s="259"/>
      <c r="G53" s="260"/>
      <c r="H53" s="260"/>
      <c r="I53" s="54"/>
    </row>
    <row r="54" spans="2:9" x14ac:dyDescent="0.2">
      <c r="F54" s="259"/>
      <c r="G54" s="260"/>
      <c r="H54" s="260"/>
      <c r="I54" s="54"/>
    </row>
    <row r="55" spans="2:9" x14ac:dyDescent="0.2">
      <c r="F55" s="259"/>
      <c r="G55" s="260"/>
      <c r="H55" s="260"/>
      <c r="I55" s="54"/>
    </row>
    <row r="56" spans="2:9" x14ac:dyDescent="0.2">
      <c r="F56" s="259"/>
      <c r="G56" s="260"/>
      <c r="H56" s="260"/>
      <c r="I56" s="54"/>
    </row>
    <row r="57" spans="2:9" x14ac:dyDescent="0.2">
      <c r="F57" s="259"/>
      <c r="G57" s="260"/>
      <c r="H57" s="260"/>
      <c r="I57" s="54"/>
    </row>
    <row r="58" spans="2:9" x14ac:dyDescent="0.2">
      <c r="F58" s="259"/>
      <c r="G58" s="260"/>
      <c r="H58" s="260"/>
      <c r="I58" s="54"/>
    </row>
    <row r="59" spans="2:9" x14ac:dyDescent="0.2">
      <c r="F59" s="259"/>
      <c r="G59" s="260"/>
      <c r="H59" s="260"/>
      <c r="I59" s="54"/>
    </row>
    <row r="60" spans="2:9" x14ac:dyDescent="0.2">
      <c r="F60" s="259"/>
      <c r="G60" s="260"/>
      <c r="H60" s="260"/>
      <c r="I60" s="54"/>
    </row>
    <row r="61" spans="2:9" x14ac:dyDescent="0.2">
      <c r="F61" s="259"/>
      <c r="G61" s="260"/>
      <c r="H61" s="260"/>
      <c r="I61" s="54"/>
    </row>
    <row r="62" spans="2:9" x14ac:dyDescent="0.2">
      <c r="F62" s="259"/>
      <c r="G62" s="260"/>
      <c r="H62" s="260"/>
      <c r="I62" s="54"/>
    </row>
    <row r="63" spans="2:9" x14ac:dyDescent="0.2">
      <c r="F63" s="259"/>
      <c r="G63" s="260"/>
      <c r="H63" s="260"/>
      <c r="I63" s="54"/>
    </row>
    <row r="64" spans="2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  <row r="73" spans="6:9" x14ac:dyDescent="0.2">
      <c r="F73" s="259"/>
      <c r="G73" s="260"/>
      <c r="H73" s="260"/>
      <c r="I73" s="54"/>
    </row>
    <row r="74" spans="6:9" x14ac:dyDescent="0.2">
      <c r="F74" s="259"/>
      <c r="G74" s="260"/>
      <c r="H74" s="260"/>
      <c r="I74" s="54"/>
    </row>
    <row r="75" spans="6:9" x14ac:dyDescent="0.2">
      <c r="F75" s="259"/>
      <c r="G75" s="260"/>
      <c r="H75" s="260"/>
      <c r="I75" s="54"/>
    </row>
    <row r="76" spans="6:9" x14ac:dyDescent="0.2">
      <c r="F76" s="259"/>
      <c r="G76" s="260"/>
      <c r="H76" s="260"/>
      <c r="I76" s="54"/>
    </row>
    <row r="77" spans="6:9" x14ac:dyDescent="0.2">
      <c r="F77" s="259"/>
      <c r="G77" s="260"/>
      <c r="H77" s="260"/>
      <c r="I77" s="54"/>
    </row>
    <row r="78" spans="6:9" x14ac:dyDescent="0.2">
      <c r="F78" s="259"/>
      <c r="G78" s="260"/>
      <c r="H78" s="260"/>
      <c r="I78" s="54"/>
    </row>
    <row r="79" spans="6:9" x14ac:dyDescent="0.2">
      <c r="F79" s="259"/>
      <c r="G79" s="260"/>
      <c r="H79" s="260"/>
      <c r="I79" s="54"/>
    </row>
    <row r="80" spans="6:9" x14ac:dyDescent="0.2">
      <c r="F80" s="259"/>
      <c r="G80" s="260"/>
      <c r="H80" s="260"/>
      <c r="I80" s="54"/>
    </row>
    <row r="81" spans="6:9" x14ac:dyDescent="0.2">
      <c r="F81" s="259"/>
      <c r="G81" s="260"/>
      <c r="H81" s="260"/>
      <c r="I81" s="54"/>
    </row>
    <row r="82" spans="6:9" x14ac:dyDescent="0.2">
      <c r="F82" s="259"/>
      <c r="G82" s="260"/>
      <c r="H82" s="260"/>
      <c r="I82" s="54"/>
    </row>
    <row r="83" spans="6:9" x14ac:dyDescent="0.2">
      <c r="F83" s="259"/>
      <c r="G83" s="260"/>
      <c r="H83" s="260"/>
      <c r="I83" s="54"/>
    </row>
    <row r="84" spans="6:9" x14ac:dyDescent="0.2">
      <c r="F84" s="259"/>
      <c r="G84" s="260"/>
      <c r="H84" s="260"/>
      <c r="I84" s="54"/>
    </row>
    <row r="85" spans="6:9" x14ac:dyDescent="0.2">
      <c r="F85" s="259"/>
      <c r="G85" s="260"/>
      <c r="H85" s="260"/>
      <c r="I85" s="54"/>
    </row>
    <row r="86" spans="6:9" x14ac:dyDescent="0.2">
      <c r="F86" s="259"/>
      <c r="G86" s="260"/>
      <c r="H86" s="260"/>
      <c r="I86" s="54"/>
    </row>
    <row r="87" spans="6:9" x14ac:dyDescent="0.2">
      <c r="F87" s="259"/>
      <c r="G87" s="260"/>
      <c r="H87" s="260"/>
      <c r="I87" s="54"/>
    </row>
    <row r="88" spans="6:9" x14ac:dyDescent="0.2">
      <c r="F88" s="259"/>
      <c r="G88" s="260"/>
      <c r="H88" s="260"/>
      <c r="I88" s="54"/>
    </row>
    <row r="89" spans="6:9" x14ac:dyDescent="0.2">
      <c r="F89" s="259"/>
      <c r="G89" s="260"/>
      <c r="H89" s="260"/>
      <c r="I89" s="54"/>
    </row>
    <row r="90" spans="6:9" x14ac:dyDescent="0.2">
      <c r="F90" s="259"/>
      <c r="G90" s="260"/>
      <c r="H90" s="260"/>
      <c r="I90" s="54"/>
    </row>
    <row r="91" spans="6:9" x14ac:dyDescent="0.2">
      <c r="F91" s="259"/>
      <c r="G91" s="260"/>
      <c r="H91" s="260"/>
      <c r="I91" s="54"/>
    </row>
    <row r="92" spans="6:9" x14ac:dyDescent="0.2">
      <c r="F92" s="259"/>
      <c r="G92" s="260"/>
      <c r="H92" s="260"/>
      <c r="I92" s="54"/>
    </row>
    <row r="93" spans="6:9" x14ac:dyDescent="0.2">
      <c r="F93" s="259"/>
      <c r="G93" s="260"/>
      <c r="H93" s="260"/>
      <c r="I93" s="54"/>
    </row>
    <row r="94" spans="6:9" x14ac:dyDescent="0.2">
      <c r="F94" s="259"/>
      <c r="G94" s="260"/>
      <c r="H94" s="260"/>
      <c r="I94" s="54"/>
    </row>
    <row r="95" spans="6:9" x14ac:dyDescent="0.2">
      <c r="F95" s="259"/>
      <c r="G95" s="260"/>
      <c r="H95" s="260"/>
      <c r="I95" s="54"/>
    </row>
    <row r="96" spans="6:9" x14ac:dyDescent="0.2">
      <c r="F96" s="259"/>
      <c r="G96" s="260"/>
      <c r="H96" s="260"/>
      <c r="I96" s="54"/>
    </row>
    <row r="97" spans="6:9" x14ac:dyDescent="0.2">
      <c r="F97" s="259"/>
      <c r="G97" s="260"/>
      <c r="H97" s="260"/>
      <c r="I97" s="54"/>
    </row>
    <row r="98" spans="6:9" x14ac:dyDescent="0.2">
      <c r="F98" s="259"/>
      <c r="G98" s="260"/>
      <c r="H98" s="260"/>
      <c r="I98" s="54"/>
    </row>
    <row r="99" spans="6:9" x14ac:dyDescent="0.2">
      <c r="F99" s="259"/>
      <c r="G99" s="260"/>
      <c r="H99" s="260"/>
      <c r="I99" s="54"/>
    </row>
  </sheetData>
  <mergeCells count="4">
    <mergeCell ref="A1:B1"/>
    <mergeCell ref="A2:B2"/>
    <mergeCell ref="G2:I2"/>
    <mergeCell ref="H48:I4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1694</v>
      </c>
      <c r="D2" s="217"/>
      <c r="E2" s="218"/>
      <c r="F2" s="217"/>
      <c r="G2" s="219" t="s">
        <v>1695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'SO.06.1 220616 Pol'!B7</f>
        <v>5</v>
      </c>
      <c r="B7" s="70" t="str">
        <f>'SO.06.1 220616 Pol'!C7</f>
        <v>Komunikace</v>
      </c>
      <c r="D7" s="231"/>
      <c r="E7" s="334">
        <f>'SO.06.1 220616 Pol'!BA9</f>
        <v>0</v>
      </c>
      <c r="F7" s="335">
        <f>'SO.06.1 220616 Pol'!BB9</f>
        <v>0</v>
      </c>
      <c r="G7" s="335">
        <f>'SO.06.1 220616 Pol'!BC9</f>
        <v>0</v>
      </c>
      <c r="H7" s="335">
        <f>'SO.06.1 220616 Pol'!BD9</f>
        <v>0</v>
      </c>
      <c r="I7" s="336">
        <f>'SO.06.1 220616 Pol'!BE9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CB82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'SO.06.1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1694</v>
      </c>
      <c r="D4" s="271"/>
      <c r="E4" s="272" t="str">
        <f>'SO.06.1 220616 Rek'!G2</f>
        <v>Únanov - komunikace a zpevněná plocha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360</v>
      </c>
      <c r="C7" s="285" t="s">
        <v>361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ht="22.5" x14ac:dyDescent="0.2">
      <c r="A8" s="294">
        <v>1</v>
      </c>
      <c r="B8" s="295" t="s">
        <v>360</v>
      </c>
      <c r="C8" s="296" t="s">
        <v>1696</v>
      </c>
      <c r="D8" s="297" t="s">
        <v>806</v>
      </c>
      <c r="E8" s="298">
        <v>1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1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x14ac:dyDescent="0.2">
      <c r="A9" s="317"/>
      <c r="B9" s="318" t="s">
        <v>101</v>
      </c>
      <c r="C9" s="319" t="s">
        <v>362</v>
      </c>
      <c r="D9" s="320"/>
      <c r="E9" s="321"/>
      <c r="F9" s="322"/>
      <c r="G9" s="323">
        <f>SUM(G7:G8)</f>
        <v>0</v>
      </c>
      <c r="H9" s="324"/>
      <c r="I9" s="325">
        <f>SUM(I7:I8)</f>
        <v>0</v>
      </c>
      <c r="J9" s="324"/>
      <c r="K9" s="325">
        <f>SUM(K7:K8)</f>
        <v>0</v>
      </c>
      <c r="O9" s="293">
        <v>4</v>
      </c>
      <c r="BA9" s="326">
        <f>SUM(BA7:BA8)</f>
        <v>0</v>
      </c>
      <c r="BB9" s="326">
        <f>SUM(BB7:BB8)</f>
        <v>0</v>
      </c>
      <c r="BC9" s="326">
        <f>SUM(BC7:BC8)</f>
        <v>0</v>
      </c>
      <c r="BD9" s="326">
        <f>SUM(BD7:BD8)</f>
        <v>0</v>
      </c>
      <c r="BE9" s="326">
        <f>SUM(BE7:BE8)</f>
        <v>0</v>
      </c>
    </row>
    <row r="10" spans="1:80" x14ac:dyDescent="0.2">
      <c r="E10" s="262"/>
    </row>
    <row r="11" spans="1:80" x14ac:dyDescent="0.2">
      <c r="E11" s="262"/>
    </row>
    <row r="12" spans="1:80" x14ac:dyDescent="0.2">
      <c r="E12" s="262"/>
    </row>
    <row r="13" spans="1:80" x14ac:dyDescent="0.2">
      <c r="E13" s="262"/>
    </row>
    <row r="14" spans="1:80" x14ac:dyDescent="0.2">
      <c r="E14" s="262"/>
    </row>
    <row r="15" spans="1:80" x14ac:dyDescent="0.2">
      <c r="E15" s="262"/>
    </row>
    <row r="16" spans="1:80" x14ac:dyDescent="0.2">
      <c r="E16" s="262"/>
    </row>
    <row r="17" spans="5:5" x14ac:dyDescent="0.2">
      <c r="E17" s="262"/>
    </row>
    <row r="18" spans="5:5" x14ac:dyDescent="0.2">
      <c r="E18" s="262"/>
    </row>
    <row r="19" spans="5:5" x14ac:dyDescent="0.2">
      <c r="E19" s="262"/>
    </row>
    <row r="20" spans="5:5" x14ac:dyDescent="0.2">
      <c r="E20" s="262"/>
    </row>
    <row r="21" spans="5:5" x14ac:dyDescent="0.2">
      <c r="E21" s="262"/>
    </row>
    <row r="22" spans="5:5" x14ac:dyDescent="0.2">
      <c r="E22" s="262"/>
    </row>
    <row r="23" spans="5:5" x14ac:dyDescent="0.2">
      <c r="E23" s="262"/>
    </row>
    <row r="24" spans="5:5" x14ac:dyDescent="0.2">
      <c r="E24" s="262"/>
    </row>
    <row r="25" spans="5:5" x14ac:dyDescent="0.2">
      <c r="E25" s="262"/>
    </row>
    <row r="26" spans="5:5" x14ac:dyDescent="0.2">
      <c r="E26" s="262"/>
    </row>
    <row r="27" spans="5:5" x14ac:dyDescent="0.2">
      <c r="E27" s="262"/>
    </row>
    <row r="28" spans="5:5" x14ac:dyDescent="0.2">
      <c r="E28" s="262"/>
    </row>
    <row r="29" spans="5:5" x14ac:dyDescent="0.2">
      <c r="E29" s="262"/>
    </row>
    <row r="30" spans="5:5" x14ac:dyDescent="0.2">
      <c r="E30" s="262"/>
    </row>
    <row r="31" spans="5:5" x14ac:dyDescent="0.2">
      <c r="E31" s="262"/>
    </row>
    <row r="32" spans="5:5" x14ac:dyDescent="0.2">
      <c r="E32" s="262"/>
    </row>
    <row r="33" spans="1:7" x14ac:dyDescent="0.2">
      <c r="A33" s="316"/>
      <c r="B33" s="316"/>
      <c r="C33" s="316"/>
      <c r="D33" s="316"/>
      <c r="E33" s="316"/>
      <c r="F33" s="316"/>
      <c r="G33" s="316"/>
    </row>
    <row r="34" spans="1:7" x14ac:dyDescent="0.2">
      <c r="A34" s="316"/>
      <c r="B34" s="316"/>
      <c r="C34" s="316"/>
      <c r="D34" s="316"/>
      <c r="E34" s="316"/>
      <c r="F34" s="316"/>
      <c r="G34" s="316"/>
    </row>
    <row r="35" spans="1:7" x14ac:dyDescent="0.2">
      <c r="A35" s="316"/>
      <c r="B35" s="316"/>
      <c r="C35" s="316"/>
      <c r="D35" s="316"/>
      <c r="E35" s="316"/>
      <c r="F35" s="316"/>
      <c r="G35" s="316"/>
    </row>
    <row r="36" spans="1:7" x14ac:dyDescent="0.2">
      <c r="A36" s="316"/>
      <c r="B36" s="316"/>
      <c r="C36" s="316"/>
      <c r="D36" s="316"/>
      <c r="E36" s="316"/>
      <c r="F36" s="316"/>
      <c r="G36" s="316"/>
    </row>
    <row r="37" spans="1:7" x14ac:dyDescent="0.2">
      <c r="E37" s="262"/>
    </row>
    <row r="38" spans="1:7" x14ac:dyDescent="0.2">
      <c r="E38" s="262"/>
    </row>
    <row r="39" spans="1:7" x14ac:dyDescent="0.2">
      <c r="E39" s="262"/>
    </row>
    <row r="40" spans="1:7" x14ac:dyDescent="0.2">
      <c r="E40" s="262"/>
    </row>
    <row r="41" spans="1:7" x14ac:dyDescent="0.2">
      <c r="E41" s="262"/>
    </row>
    <row r="42" spans="1:7" x14ac:dyDescent="0.2">
      <c r="E42" s="262"/>
    </row>
    <row r="43" spans="1:7" x14ac:dyDescent="0.2">
      <c r="E43" s="262"/>
    </row>
    <row r="44" spans="1:7" x14ac:dyDescent="0.2">
      <c r="E44" s="262"/>
    </row>
    <row r="45" spans="1:7" x14ac:dyDescent="0.2">
      <c r="E45" s="262"/>
    </row>
    <row r="46" spans="1:7" x14ac:dyDescent="0.2">
      <c r="E46" s="262"/>
    </row>
    <row r="47" spans="1:7" x14ac:dyDescent="0.2">
      <c r="E47" s="262"/>
    </row>
    <row r="48" spans="1:7" x14ac:dyDescent="0.2">
      <c r="E48" s="262"/>
    </row>
    <row r="49" spans="5:5" x14ac:dyDescent="0.2">
      <c r="E49" s="262"/>
    </row>
    <row r="50" spans="5:5" x14ac:dyDescent="0.2">
      <c r="E50" s="262"/>
    </row>
    <row r="51" spans="5:5" x14ac:dyDescent="0.2">
      <c r="E51" s="262"/>
    </row>
    <row r="52" spans="5:5" x14ac:dyDescent="0.2">
      <c r="E52" s="262"/>
    </row>
    <row r="53" spans="5:5" x14ac:dyDescent="0.2">
      <c r="E53" s="262"/>
    </row>
    <row r="54" spans="5:5" x14ac:dyDescent="0.2">
      <c r="E54" s="262"/>
    </row>
    <row r="55" spans="5:5" x14ac:dyDescent="0.2">
      <c r="E55" s="262"/>
    </row>
    <row r="56" spans="5:5" x14ac:dyDescent="0.2">
      <c r="E56" s="262"/>
    </row>
    <row r="57" spans="5:5" x14ac:dyDescent="0.2">
      <c r="E57" s="262"/>
    </row>
    <row r="58" spans="5:5" x14ac:dyDescent="0.2">
      <c r="E58" s="262"/>
    </row>
    <row r="59" spans="5:5" x14ac:dyDescent="0.2">
      <c r="E59" s="262"/>
    </row>
    <row r="60" spans="5:5" x14ac:dyDescent="0.2">
      <c r="E60" s="262"/>
    </row>
    <row r="61" spans="5:5" x14ac:dyDescent="0.2">
      <c r="E61" s="262"/>
    </row>
    <row r="62" spans="5:5" x14ac:dyDescent="0.2">
      <c r="E62" s="262"/>
    </row>
    <row r="63" spans="5:5" x14ac:dyDescent="0.2">
      <c r="E63" s="262"/>
    </row>
    <row r="64" spans="5:5" x14ac:dyDescent="0.2">
      <c r="E64" s="262"/>
    </row>
    <row r="65" spans="1:7" x14ac:dyDescent="0.2">
      <c r="E65" s="262"/>
    </row>
    <row r="66" spans="1:7" x14ac:dyDescent="0.2">
      <c r="E66" s="262"/>
    </row>
    <row r="67" spans="1:7" x14ac:dyDescent="0.2">
      <c r="E67" s="262"/>
    </row>
    <row r="68" spans="1:7" x14ac:dyDescent="0.2">
      <c r="A68" s="327"/>
      <c r="B68" s="327"/>
    </row>
    <row r="69" spans="1:7" x14ac:dyDescent="0.2">
      <c r="A69" s="316"/>
      <c r="B69" s="316"/>
      <c r="C69" s="328"/>
      <c r="D69" s="328"/>
      <c r="E69" s="329"/>
      <c r="F69" s="328"/>
      <c r="G69" s="330"/>
    </row>
    <row r="70" spans="1:7" x14ac:dyDescent="0.2">
      <c r="A70" s="331"/>
      <c r="B70" s="331"/>
      <c r="C70" s="316"/>
      <c r="D70" s="316"/>
      <c r="E70" s="332"/>
      <c r="F70" s="316"/>
      <c r="G70" s="316"/>
    </row>
    <row r="71" spans="1:7" x14ac:dyDescent="0.2">
      <c r="A71" s="316"/>
      <c r="B71" s="316"/>
      <c r="C71" s="316"/>
      <c r="D71" s="316"/>
      <c r="E71" s="332"/>
      <c r="F71" s="316"/>
      <c r="G71" s="316"/>
    </row>
    <row r="72" spans="1:7" x14ac:dyDescent="0.2">
      <c r="A72" s="316"/>
      <c r="B72" s="316"/>
      <c r="C72" s="316"/>
      <c r="D72" s="316"/>
      <c r="E72" s="332"/>
      <c r="F72" s="316"/>
      <c r="G72" s="316"/>
    </row>
    <row r="73" spans="1:7" x14ac:dyDescent="0.2">
      <c r="A73" s="316"/>
      <c r="B73" s="316"/>
      <c r="C73" s="316"/>
      <c r="D73" s="316"/>
      <c r="E73" s="332"/>
      <c r="F73" s="316"/>
      <c r="G73" s="316"/>
    </row>
    <row r="74" spans="1:7" x14ac:dyDescent="0.2">
      <c r="A74" s="316"/>
      <c r="B74" s="316"/>
      <c r="C74" s="316"/>
      <c r="D74" s="316"/>
      <c r="E74" s="332"/>
      <c r="F74" s="316"/>
      <c r="G74" s="316"/>
    </row>
    <row r="75" spans="1:7" x14ac:dyDescent="0.2">
      <c r="A75" s="316"/>
      <c r="B75" s="316"/>
      <c r="C75" s="316"/>
      <c r="D75" s="316"/>
      <c r="E75" s="332"/>
      <c r="F75" s="316"/>
      <c r="G75" s="316"/>
    </row>
    <row r="76" spans="1:7" x14ac:dyDescent="0.2">
      <c r="A76" s="316"/>
      <c r="B76" s="316"/>
      <c r="C76" s="316"/>
      <c r="D76" s="316"/>
      <c r="E76" s="332"/>
      <c r="F76" s="316"/>
      <c r="G76" s="316"/>
    </row>
    <row r="77" spans="1:7" x14ac:dyDescent="0.2">
      <c r="A77" s="316"/>
      <c r="B77" s="316"/>
      <c r="C77" s="316"/>
      <c r="D77" s="316"/>
      <c r="E77" s="332"/>
      <c r="F77" s="316"/>
      <c r="G77" s="316"/>
    </row>
    <row r="78" spans="1:7" x14ac:dyDescent="0.2">
      <c r="A78" s="316"/>
      <c r="B78" s="316"/>
      <c r="C78" s="316"/>
      <c r="D78" s="316"/>
      <c r="E78" s="332"/>
      <c r="F78" s="316"/>
      <c r="G78" s="316"/>
    </row>
    <row r="79" spans="1:7" x14ac:dyDescent="0.2">
      <c r="A79" s="316"/>
      <c r="B79" s="316"/>
      <c r="C79" s="316"/>
      <c r="D79" s="316"/>
      <c r="E79" s="332"/>
      <c r="F79" s="316"/>
      <c r="G79" s="316"/>
    </row>
    <row r="80" spans="1:7" x14ac:dyDescent="0.2">
      <c r="A80" s="316"/>
      <c r="B80" s="316"/>
      <c r="C80" s="316"/>
      <c r="D80" s="316"/>
      <c r="E80" s="332"/>
      <c r="F80" s="316"/>
      <c r="G80" s="316"/>
    </row>
    <row r="81" spans="1:7" x14ac:dyDescent="0.2">
      <c r="A81" s="316"/>
      <c r="B81" s="316"/>
      <c r="C81" s="316"/>
      <c r="D81" s="316"/>
      <c r="E81" s="332"/>
      <c r="F81" s="316"/>
      <c r="G81" s="316"/>
    </row>
    <row r="82" spans="1:7" x14ac:dyDescent="0.2">
      <c r="A82" s="316"/>
      <c r="B82" s="316"/>
      <c r="C82" s="316"/>
      <c r="D82" s="316"/>
      <c r="E82" s="332"/>
      <c r="F82" s="316"/>
      <c r="G82" s="31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1701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1698</v>
      </c>
      <c r="B5" s="119"/>
      <c r="C5" s="120" t="s">
        <v>1699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'SO.06.2 220616 Rek'!E17</f>
        <v>0</v>
      </c>
      <c r="D15" s="161" t="str">
        <f>'SO.06.2 220616 Rek'!A22</f>
        <v>Ztížené výrobní podmínky</v>
      </c>
      <c r="E15" s="162"/>
      <c r="F15" s="163"/>
      <c r="G15" s="160">
        <f>'SO.06.2 220616 Rek'!I22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'SO.06.2 220616 Rek'!F17</f>
        <v>0</v>
      </c>
      <c r="D16" s="110" t="str">
        <f>'SO.06.2 220616 Rek'!A23</f>
        <v>Oborová přirážka</v>
      </c>
      <c r="E16" s="164"/>
      <c r="F16" s="165"/>
      <c r="G16" s="160">
        <f>'SO.06.2 220616 Rek'!I23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'SO.06.2 220616 Rek'!H17</f>
        <v>0</v>
      </c>
      <c r="D17" s="110" t="str">
        <f>'SO.06.2 220616 Rek'!A24</f>
        <v>Přesun stavebních kapacit</v>
      </c>
      <c r="E17" s="164"/>
      <c r="F17" s="165"/>
      <c r="G17" s="160">
        <f>'SO.06.2 220616 Rek'!I24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'SO.06.2 220616 Rek'!G17</f>
        <v>0</v>
      </c>
      <c r="D18" s="110" t="str">
        <f>'SO.06.2 220616 Rek'!A25</f>
        <v>Mimostaveništní doprava</v>
      </c>
      <c r="E18" s="164"/>
      <c r="F18" s="165"/>
      <c r="G18" s="160">
        <f>'SO.06.2 220616 Rek'!I25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'SO.06.2 220616 Rek'!A26</f>
        <v>Zařízení staveniště</v>
      </c>
      <c r="E19" s="164"/>
      <c r="F19" s="165"/>
      <c r="G19" s="160">
        <f>'SO.06.2 220616 Rek'!I26</f>
        <v>0</v>
      </c>
    </row>
    <row r="20" spans="1:7" ht="15.95" customHeight="1" x14ac:dyDescent="0.2">
      <c r="A20" s="168"/>
      <c r="B20" s="159"/>
      <c r="C20" s="160"/>
      <c r="D20" s="110" t="str">
        <f>'SO.06.2 220616 Rek'!A27</f>
        <v>Provoz investora</v>
      </c>
      <c r="E20" s="164"/>
      <c r="F20" s="165"/>
      <c r="G20" s="160">
        <f>'SO.06.2 220616 Rek'!I27</f>
        <v>0</v>
      </c>
    </row>
    <row r="21" spans="1:7" ht="15.95" customHeight="1" x14ac:dyDescent="0.2">
      <c r="A21" s="168" t="s">
        <v>29</v>
      </c>
      <c r="B21" s="159"/>
      <c r="C21" s="160">
        <f>'SO.06.2 220616 Rek'!I17</f>
        <v>0</v>
      </c>
      <c r="D21" s="110" t="str">
        <f>'SO.06.2 220616 Rek'!A28</f>
        <v>Kompletační činnost (IČD)</v>
      </c>
      <c r="E21" s="164"/>
      <c r="F21" s="165"/>
      <c r="G21" s="160">
        <f>'SO.06.2 220616 Rek'!I28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'SO.06.2 220616 Rek'!H30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/>
  <dimension ref="A1:BE81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9" ht="13.5" thickBot="1" x14ac:dyDescent="0.25">
      <c r="A2" s="214" t="s">
        <v>76</v>
      </c>
      <c r="B2" s="215"/>
      <c r="C2" s="216" t="s">
        <v>1700</v>
      </c>
      <c r="D2" s="217"/>
      <c r="E2" s="218"/>
      <c r="F2" s="217"/>
      <c r="G2" s="219" t="s">
        <v>1701</v>
      </c>
      <c r="H2" s="220"/>
      <c r="I2" s="221"/>
    </row>
    <row r="3" spans="1:9" ht="13.5" thickTop="1" x14ac:dyDescent="0.2">
      <c r="F3" s="138"/>
    </row>
    <row r="4" spans="1:9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9" ht="13.5" thickBot="1" x14ac:dyDescent="0.25"/>
    <row r="6" spans="1:9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9" s="138" customFormat="1" x14ac:dyDescent="0.2">
      <c r="A7" s="333" t="str">
        <f>'SO.06.2 220616 Pol'!B7</f>
        <v>1</v>
      </c>
      <c r="B7" s="70" t="str">
        <f>'SO.06.2 220616 Pol'!C7</f>
        <v>Zemní práce</v>
      </c>
      <c r="D7" s="231"/>
      <c r="E7" s="334">
        <f>'SO.06.2 220616 Pol'!BA69</f>
        <v>0</v>
      </c>
      <c r="F7" s="335">
        <f>'SO.06.2 220616 Pol'!BB69</f>
        <v>0</v>
      </c>
      <c r="G7" s="335">
        <f>'SO.06.2 220616 Pol'!BC69</f>
        <v>0</v>
      </c>
      <c r="H7" s="335">
        <f>'SO.06.2 220616 Pol'!BD69</f>
        <v>0</v>
      </c>
      <c r="I7" s="336">
        <f>'SO.06.2 220616 Pol'!BE69</f>
        <v>0</v>
      </c>
    </row>
    <row r="8" spans="1:9" s="138" customFormat="1" x14ac:dyDescent="0.2">
      <c r="A8" s="333" t="str">
        <f>'SO.06.2 220616 Pol'!B70</f>
        <v>2</v>
      </c>
      <c r="B8" s="70" t="str">
        <f>'SO.06.2 220616 Pol'!C70</f>
        <v>Základy a zvláštní zakládání</v>
      </c>
      <c r="D8" s="231"/>
      <c r="E8" s="334">
        <f>'SO.06.2 220616 Pol'!BA97</f>
        <v>0</v>
      </c>
      <c r="F8" s="335">
        <f>'SO.06.2 220616 Pol'!BB97</f>
        <v>0</v>
      </c>
      <c r="G8" s="335">
        <f>'SO.06.2 220616 Pol'!BC97</f>
        <v>0</v>
      </c>
      <c r="H8" s="335">
        <f>'SO.06.2 220616 Pol'!BD97</f>
        <v>0</v>
      </c>
      <c r="I8" s="336">
        <f>'SO.06.2 220616 Pol'!BE97</f>
        <v>0</v>
      </c>
    </row>
    <row r="9" spans="1:9" s="138" customFormat="1" x14ac:dyDescent="0.2">
      <c r="A9" s="333" t="str">
        <f>'SO.06.2 220616 Pol'!B98</f>
        <v>3</v>
      </c>
      <c r="B9" s="70" t="str">
        <f>'SO.06.2 220616 Pol'!C98</f>
        <v>Svislé a kompletní konstrukce</v>
      </c>
      <c r="D9" s="231"/>
      <c r="E9" s="334">
        <f>'SO.06.2 220616 Pol'!BA145</f>
        <v>0</v>
      </c>
      <c r="F9" s="335">
        <f>'SO.06.2 220616 Pol'!BB145</f>
        <v>0</v>
      </c>
      <c r="G9" s="335">
        <f>'SO.06.2 220616 Pol'!BC145</f>
        <v>0</v>
      </c>
      <c r="H9" s="335">
        <f>'SO.06.2 220616 Pol'!BD145</f>
        <v>0</v>
      </c>
      <c r="I9" s="336">
        <f>'SO.06.2 220616 Pol'!BE145</f>
        <v>0</v>
      </c>
    </row>
    <row r="10" spans="1:9" s="138" customFormat="1" x14ac:dyDescent="0.2">
      <c r="A10" s="333" t="str">
        <f>'SO.06.2 220616 Pol'!B146</f>
        <v>4</v>
      </c>
      <c r="B10" s="70" t="str">
        <f>'SO.06.2 220616 Pol'!C146</f>
        <v>Vodorovné konstrukce</v>
      </c>
      <c r="D10" s="231"/>
      <c r="E10" s="334">
        <f>'SO.06.2 220616 Pol'!BA158</f>
        <v>0</v>
      </c>
      <c r="F10" s="335">
        <f>'SO.06.2 220616 Pol'!BB158</f>
        <v>0</v>
      </c>
      <c r="G10" s="335">
        <f>'SO.06.2 220616 Pol'!BC158</f>
        <v>0</v>
      </c>
      <c r="H10" s="335">
        <f>'SO.06.2 220616 Pol'!BD158</f>
        <v>0</v>
      </c>
      <c r="I10" s="336">
        <f>'SO.06.2 220616 Pol'!BE158</f>
        <v>0</v>
      </c>
    </row>
    <row r="11" spans="1:9" s="138" customFormat="1" x14ac:dyDescent="0.2">
      <c r="A11" s="333" t="str">
        <f>'SO.06.2 220616 Pol'!B159</f>
        <v>5</v>
      </c>
      <c r="B11" s="70" t="str">
        <f>'SO.06.2 220616 Pol'!C159</f>
        <v>Komunikace</v>
      </c>
      <c r="D11" s="231"/>
      <c r="E11" s="334">
        <f>'SO.06.2 220616 Pol'!BA170</f>
        <v>0</v>
      </c>
      <c r="F11" s="335">
        <f>'SO.06.2 220616 Pol'!BB170</f>
        <v>0</v>
      </c>
      <c r="G11" s="335">
        <f>'SO.06.2 220616 Pol'!BC170</f>
        <v>0</v>
      </c>
      <c r="H11" s="335">
        <f>'SO.06.2 220616 Pol'!BD170</f>
        <v>0</v>
      </c>
      <c r="I11" s="336">
        <f>'SO.06.2 220616 Pol'!BE170</f>
        <v>0</v>
      </c>
    </row>
    <row r="12" spans="1:9" s="138" customFormat="1" x14ac:dyDescent="0.2">
      <c r="A12" s="333" t="str">
        <f>'SO.06.2 220616 Pol'!B171</f>
        <v>93</v>
      </c>
      <c r="B12" s="70" t="str">
        <f>'SO.06.2 220616 Pol'!C171</f>
        <v>Dokončovací práce inženýrskách staveb</v>
      </c>
      <c r="D12" s="231"/>
      <c r="E12" s="334">
        <f>'SO.06.2 220616 Pol'!BA174</f>
        <v>0</v>
      </c>
      <c r="F12" s="335">
        <f>'SO.06.2 220616 Pol'!BB174</f>
        <v>0</v>
      </c>
      <c r="G12" s="335">
        <f>'SO.06.2 220616 Pol'!BC174</f>
        <v>0</v>
      </c>
      <c r="H12" s="335">
        <f>'SO.06.2 220616 Pol'!BD174</f>
        <v>0</v>
      </c>
      <c r="I12" s="336">
        <f>'SO.06.2 220616 Pol'!BE174</f>
        <v>0</v>
      </c>
    </row>
    <row r="13" spans="1:9" s="138" customFormat="1" x14ac:dyDescent="0.2">
      <c r="A13" s="333" t="str">
        <f>'SO.06.2 220616 Pol'!B175</f>
        <v>99</v>
      </c>
      <c r="B13" s="70" t="str">
        <f>'SO.06.2 220616 Pol'!C175</f>
        <v>Staveništní přesun hmot</v>
      </c>
      <c r="D13" s="231"/>
      <c r="E13" s="334">
        <f>'SO.06.2 220616 Pol'!BA177</f>
        <v>0</v>
      </c>
      <c r="F13" s="335">
        <f>'SO.06.2 220616 Pol'!BB177</f>
        <v>0</v>
      </c>
      <c r="G13" s="335">
        <f>'SO.06.2 220616 Pol'!BC177</f>
        <v>0</v>
      </c>
      <c r="H13" s="335">
        <f>'SO.06.2 220616 Pol'!BD177</f>
        <v>0</v>
      </c>
      <c r="I13" s="336">
        <f>'SO.06.2 220616 Pol'!BE177</f>
        <v>0</v>
      </c>
    </row>
    <row r="14" spans="1:9" s="138" customFormat="1" x14ac:dyDescent="0.2">
      <c r="A14" s="333" t="str">
        <f>'SO.06.2 220616 Pol'!B178</f>
        <v>767</v>
      </c>
      <c r="B14" s="70" t="str">
        <f>'SO.06.2 220616 Pol'!C178</f>
        <v>Konstrukce zámečnické</v>
      </c>
      <c r="D14" s="231"/>
      <c r="E14" s="334">
        <f>'SO.06.2 220616 Pol'!BA182</f>
        <v>0</v>
      </c>
      <c r="F14" s="335">
        <f>'SO.06.2 220616 Pol'!BB182</f>
        <v>0</v>
      </c>
      <c r="G14" s="335">
        <f>'SO.06.2 220616 Pol'!BC182</f>
        <v>0</v>
      </c>
      <c r="H14" s="335">
        <f>'SO.06.2 220616 Pol'!BD182</f>
        <v>0</v>
      </c>
      <c r="I14" s="336">
        <f>'SO.06.2 220616 Pol'!BE182</f>
        <v>0</v>
      </c>
    </row>
    <row r="15" spans="1:9" s="138" customFormat="1" x14ac:dyDescent="0.2">
      <c r="A15" s="333" t="str">
        <f>'SO.06.2 220616 Pol'!B183</f>
        <v>772</v>
      </c>
      <c r="B15" s="70" t="str">
        <f>'SO.06.2 220616 Pol'!C183</f>
        <v>Kamenné  dlažby</v>
      </c>
      <c r="D15" s="231"/>
      <c r="E15" s="334">
        <f>'SO.06.2 220616 Pol'!BA192</f>
        <v>0</v>
      </c>
      <c r="F15" s="335">
        <f>'SO.06.2 220616 Pol'!BB192</f>
        <v>0</v>
      </c>
      <c r="G15" s="335">
        <f>'SO.06.2 220616 Pol'!BC192</f>
        <v>0</v>
      </c>
      <c r="H15" s="335">
        <f>'SO.06.2 220616 Pol'!BD192</f>
        <v>0</v>
      </c>
      <c r="I15" s="336">
        <f>'SO.06.2 220616 Pol'!BE192</f>
        <v>0</v>
      </c>
    </row>
    <row r="16" spans="1:9" s="138" customFormat="1" ht="13.5" thickBot="1" x14ac:dyDescent="0.25">
      <c r="A16" s="333" t="str">
        <f>'SO.06.2 220616 Pol'!B193</f>
        <v>D96</v>
      </c>
      <c r="B16" s="70" t="str">
        <f>'SO.06.2 220616 Pol'!C193</f>
        <v>Přesuny suti a vybouraných hmot</v>
      </c>
      <c r="D16" s="231"/>
      <c r="E16" s="334">
        <f>'SO.06.2 220616 Pol'!BA198</f>
        <v>0</v>
      </c>
      <c r="F16" s="335">
        <f>'SO.06.2 220616 Pol'!BB198</f>
        <v>0</v>
      </c>
      <c r="G16" s="335">
        <f>'SO.06.2 220616 Pol'!BC198</f>
        <v>0</v>
      </c>
      <c r="H16" s="335">
        <f>'SO.06.2 220616 Pol'!BD198</f>
        <v>0</v>
      </c>
      <c r="I16" s="336">
        <f>'SO.06.2 220616 Pol'!BE198</f>
        <v>0</v>
      </c>
    </row>
    <row r="17" spans="1:57" s="14" customFormat="1" ht="13.5" thickBot="1" x14ac:dyDescent="0.25">
      <c r="A17" s="232"/>
      <c r="B17" s="233" t="s">
        <v>79</v>
      </c>
      <c r="C17" s="233"/>
      <c r="D17" s="234"/>
      <c r="E17" s="235">
        <f>SUM(E7:E16)</f>
        <v>0</v>
      </c>
      <c r="F17" s="236">
        <f>SUM(F7:F16)</f>
        <v>0</v>
      </c>
      <c r="G17" s="236">
        <f>SUM(G7:G16)</f>
        <v>0</v>
      </c>
      <c r="H17" s="236">
        <f>SUM(H7:H16)</f>
        <v>0</v>
      </c>
      <c r="I17" s="237">
        <f>SUM(I7:I16)</f>
        <v>0</v>
      </c>
    </row>
    <row r="18" spans="1:57" x14ac:dyDescent="0.2">
      <c r="A18" s="138"/>
      <c r="B18" s="138"/>
      <c r="C18" s="138"/>
      <c r="D18" s="138"/>
      <c r="E18" s="138"/>
      <c r="F18" s="138"/>
      <c r="G18" s="138"/>
      <c r="H18" s="138"/>
      <c r="I18" s="138"/>
    </row>
    <row r="19" spans="1:57" ht="19.5" customHeight="1" x14ac:dyDescent="0.25">
      <c r="A19" s="223" t="s">
        <v>80</v>
      </c>
      <c r="B19" s="223"/>
      <c r="C19" s="223"/>
      <c r="D19" s="223"/>
      <c r="E19" s="223"/>
      <c r="F19" s="223"/>
      <c r="G19" s="238"/>
      <c r="H19" s="223"/>
      <c r="I19" s="223"/>
      <c r="BA19" s="144"/>
      <c r="BB19" s="144"/>
      <c r="BC19" s="144"/>
      <c r="BD19" s="144"/>
      <c r="BE19" s="144"/>
    </row>
    <row r="20" spans="1:57" ht="13.5" thickBot="1" x14ac:dyDescent="0.25"/>
    <row r="21" spans="1:57" x14ac:dyDescent="0.2">
      <c r="A21" s="176" t="s">
        <v>81</v>
      </c>
      <c r="B21" s="177"/>
      <c r="C21" s="177"/>
      <c r="D21" s="239"/>
      <c r="E21" s="240" t="s">
        <v>82</v>
      </c>
      <c r="F21" s="241" t="s">
        <v>12</v>
      </c>
      <c r="G21" s="242" t="s">
        <v>83</v>
      </c>
      <c r="H21" s="243"/>
      <c r="I21" s="244" t="s">
        <v>82</v>
      </c>
    </row>
    <row r="22" spans="1:57" x14ac:dyDescent="0.2">
      <c r="A22" s="168" t="s">
        <v>1071</v>
      </c>
      <c r="B22" s="159"/>
      <c r="C22" s="159"/>
      <c r="D22" s="245"/>
      <c r="E22" s="246"/>
      <c r="F22" s="247"/>
      <c r="G22" s="248">
        <v>0</v>
      </c>
      <c r="H22" s="249"/>
      <c r="I22" s="250">
        <f>E22+F22*G22/100</f>
        <v>0</v>
      </c>
      <c r="BA22" s="1">
        <v>0</v>
      </c>
    </row>
    <row r="23" spans="1:57" x14ac:dyDescent="0.2">
      <c r="A23" s="168" t="s">
        <v>1072</v>
      </c>
      <c r="B23" s="159"/>
      <c r="C23" s="159"/>
      <c r="D23" s="245"/>
      <c r="E23" s="246"/>
      <c r="F23" s="247"/>
      <c r="G23" s="248">
        <v>0</v>
      </c>
      <c r="H23" s="249"/>
      <c r="I23" s="250">
        <f>E23+F23*G23/100</f>
        <v>0</v>
      </c>
      <c r="BA23" s="1">
        <v>0</v>
      </c>
    </row>
    <row r="24" spans="1:57" x14ac:dyDescent="0.2">
      <c r="A24" s="168" t="s">
        <v>1073</v>
      </c>
      <c r="B24" s="159"/>
      <c r="C24" s="159"/>
      <c r="D24" s="245"/>
      <c r="E24" s="246"/>
      <c r="F24" s="247"/>
      <c r="G24" s="248">
        <v>0</v>
      </c>
      <c r="H24" s="249"/>
      <c r="I24" s="250">
        <f>E24+F24*G24/100</f>
        <v>0</v>
      </c>
      <c r="BA24" s="1">
        <v>0</v>
      </c>
    </row>
    <row r="25" spans="1:57" x14ac:dyDescent="0.2">
      <c r="A25" s="168" t="s">
        <v>1074</v>
      </c>
      <c r="B25" s="159"/>
      <c r="C25" s="159"/>
      <c r="D25" s="245"/>
      <c r="E25" s="246"/>
      <c r="F25" s="247"/>
      <c r="G25" s="248">
        <v>0</v>
      </c>
      <c r="H25" s="249"/>
      <c r="I25" s="250">
        <f>E25+F25*G25/100</f>
        <v>0</v>
      </c>
      <c r="BA25" s="1">
        <v>0</v>
      </c>
    </row>
    <row r="26" spans="1:57" x14ac:dyDescent="0.2">
      <c r="A26" s="168" t="s">
        <v>1075</v>
      </c>
      <c r="B26" s="159"/>
      <c r="C26" s="159"/>
      <c r="D26" s="245"/>
      <c r="E26" s="246"/>
      <c r="F26" s="247"/>
      <c r="G26" s="248">
        <v>0</v>
      </c>
      <c r="H26" s="249"/>
      <c r="I26" s="250">
        <f>E26+F26*G26/100</f>
        <v>0</v>
      </c>
      <c r="BA26" s="1">
        <v>1</v>
      </c>
    </row>
    <row r="27" spans="1:57" x14ac:dyDescent="0.2">
      <c r="A27" s="168" t="s">
        <v>1076</v>
      </c>
      <c r="B27" s="159"/>
      <c r="C27" s="159"/>
      <c r="D27" s="245"/>
      <c r="E27" s="246"/>
      <c r="F27" s="247"/>
      <c r="G27" s="248">
        <v>0</v>
      </c>
      <c r="H27" s="249"/>
      <c r="I27" s="250">
        <f>E27+F27*G27/100</f>
        <v>0</v>
      </c>
      <c r="BA27" s="1">
        <v>1</v>
      </c>
    </row>
    <row r="28" spans="1:57" x14ac:dyDescent="0.2">
      <c r="A28" s="168" t="s">
        <v>1077</v>
      </c>
      <c r="B28" s="159"/>
      <c r="C28" s="159"/>
      <c r="D28" s="245"/>
      <c r="E28" s="246"/>
      <c r="F28" s="247"/>
      <c r="G28" s="248">
        <v>0</v>
      </c>
      <c r="H28" s="249"/>
      <c r="I28" s="250">
        <f>E28+F28*G28/100</f>
        <v>0</v>
      </c>
      <c r="BA28" s="1">
        <v>2</v>
      </c>
    </row>
    <row r="29" spans="1:57" x14ac:dyDescent="0.2">
      <c r="A29" s="168" t="s">
        <v>1078</v>
      </c>
      <c r="B29" s="159"/>
      <c r="C29" s="159"/>
      <c r="D29" s="245"/>
      <c r="E29" s="246"/>
      <c r="F29" s="247"/>
      <c r="G29" s="248">
        <v>0</v>
      </c>
      <c r="H29" s="249"/>
      <c r="I29" s="250">
        <f>E29+F29*G29/100</f>
        <v>0</v>
      </c>
      <c r="BA29" s="1">
        <v>2</v>
      </c>
    </row>
    <row r="30" spans="1:57" ht="13.5" thickBot="1" x14ac:dyDescent="0.25">
      <c r="A30" s="251"/>
      <c r="B30" s="252" t="s">
        <v>84</v>
      </c>
      <c r="C30" s="253"/>
      <c r="D30" s="254"/>
      <c r="E30" s="255"/>
      <c r="F30" s="256"/>
      <c r="G30" s="256"/>
      <c r="H30" s="257">
        <f>SUM(I22:I29)</f>
        <v>0</v>
      </c>
      <c r="I30" s="258"/>
    </row>
    <row r="32" spans="1:57" x14ac:dyDescent="0.2">
      <c r="B32" s="14"/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  <row r="73" spans="6:9" x14ac:dyDescent="0.2">
      <c r="F73" s="259"/>
      <c r="G73" s="260"/>
      <c r="H73" s="260"/>
      <c r="I73" s="54"/>
    </row>
    <row r="74" spans="6:9" x14ac:dyDescent="0.2">
      <c r="F74" s="259"/>
      <c r="G74" s="260"/>
      <c r="H74" s="260"/>
      <c r="I74" s="54"/>
    </row>
    <row r="75" spans="6:9" x14ac:dyDescent="0.2">
      <c r="F75" s="259"/>
      <c r="G75" s="260"/>
      <c r="H75" s="260"/>
      <c r="I75" s="54"/>
    </row>
    <row r="76" spans="6:9" x14ac:dyDescent="0.2">
      <c r="F76" s="259"/>
      <c r="G76" s="260"/>
      <c r="H76" s="260"/>
      <c r="I76" s="54"/>
    </row>
    <row r="77" spans="6:9" x14ac:dyDescent="0.2">
      <c r="F77" s="259"/>
      <c r="G77" s="260"/>
      <c r="H77" s="260"/>
      <c r="I77" s="54"/>
    </row>
    <row r="78" spans="6:9" x14ac:dyDescent="0.2">
      <c r="F78" s="259"/>
      <c r="G78" s="260"/>
      <c r="H78" s="260"/>
      <c r="I78" s="54"/>
    </row>
    <row r="79" spans="6:9" x14ac:dyDescent="0.2">
      <c r="F79" s="259"/>
      <c r="G79" s="260"/>
      <c r="H79" s="260"/>
      <c r="I79" s="54"/>
    </row>
    <row r="80" spans="6:9" x14ac:dyDescent="0.2">
      <c r="F80" s="259"/>
      <c r="G80" s="260"/>
      <c r="H80" s="260"/>
      <c r="I80" s="54"/>
    </row>
    <row r="81" spans="6:9" x14ac:dyDescent="0.2">
      <c r="F81" s="259"/>
      <c r="G81" s="260"/>
      <c r="H81" s="260"/>
      <c r="I81" s="54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CB271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'SO.06.2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1700</v>
      </c>
      <c r="D4" s="271"/>
      <c r="E4" s="272" t="str">
        <f>'SO.06.2 220616 Rek'!G2</f>
        <v>Únanov - opěrná stěna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98</v>
      </c>
      <c r="C7" s="285" t="s">
        <v>99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1702</v>
      </c>
      <c r="C8" s="296" t="s">
        <v>1703</v>
      </c>
      <c r="D8" s="297" t="s">
        <v>272</v>
      </c>
      <c r="E8" s="298">
        <v>80.599999999999994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>
        <v>-0.27</v>
      </c>
      <c r="K8" s="301">
        <f>E8*J8</f>
        <v>-21.762</v>
      </c>
      <c r="O8" s="293">
        <v>2</v>
      </c>
      <c r="AA8" s="262">
        <v>1</v>
      </c>
      <c r="AB8" s="262">
        <v>1</v>
      </c>
      <c r="AC8" s="262">
        <v>1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1</v>
      </c>
    </row>
    <row r="9" spans="1:80" x14ac:dyDescent="0.2">
      <c r="A9" s="302"/>
      <c r="B9" s="309"/>
      <c r="C9" s="310" t="s">
        <v>1704</v>
      </c>
      <c r="D9" s="311"/>
      <c r="E9" s="312">
        <v>80.599999999999994</v>
      </c>
      <c r="F9" s="313"/>
      <c r="G9" s="314"/>
      <c r="H9" s="315"/>
      <c r="I9" s="307"/>
      <c r="J9" s="316"/>
      <c r="K9" s="307"/>
      <c r="M9" s="308" t="s">
        <v>1704</v>
      </c>
      <c r="O9" s="293"/>
    </row>
    <row r="10" spans="1:80" x14ac:dyDescent="0.2">
      <c r="A10" s="294">
        <v>2</v>
      </c>
      <c r="B10" s="295" t="s">
        <v>1705</v>
      </c>
      <c r="C10" s="296" t="s">
        <v>1706</v>
      </c>
      <c r="D10" s="297" t="s">
        <v>115</v>
      </c>
      <c r="E10" s="298">
        <v>38.291400000000003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>
        <v>0</v>
      </c>
      <c r="K10" s="301">
        <f>E10*J10</f>
        <v>0</v>
      </c>
      <c r="O10" s="293">
        <v>2</v>
      </c>
      <c r="AA10" s="262">
        <v>1</v>
      </c>
      <c r="AB10" s="262">
        <v>1</v>
      </c>
      <c r="AC10" s="262">
        <v>1</v>
      </c>
      <c r="AZ10" s="262">
        <v>1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1</v>
      </c>
      <c r="CB10" s="293">
        <v>1</v>
      </c>
    </row>
    <row r="11" spans="1:80" x14ac:dyDescent="0.2">
      <c r="A11" s="302"/>
      <c r="B11" s="309"/>
      <c r="C11" s="310" t="s">
        <v>1707</v>
      </c>
      <c r="D11" s="311"/>
      <c r="E11" s="312">
        <v>11.067</v>
      </c>
      <c r="F11" s="313"/>
      <c r="G11" s="314"/>
      <c r="H11" s="315"/>
      <c r="I11" s="307"/>
      <c r="J11" s="316"/>
      <c r="K11" s="307"/>
      <c r="M11" s="308" t="s">
        <v>1707</v>
      </c>
      <c r="O11" s="293"/>
    </row>
    <row r="12" spans="1:80" x14ac:dyDescent="0.2">
      <c r="A12" s="302"/>
      <c r="B12" s="309"/>
      <c r="C12" s="310" t="s">
        <v>1708</v>
      </c>
      <c r="D12" s="311"/>
      <c r="E12" s="312">
        <v>9.7538999999999998</v>
      </c>
      <c r="F12" s="313"/>
      <c r="G12" s="314"/>
      <c r="H12" s="315"/>
      <c r="I12" s="307"/>
      <c r="J12" s="316"/>
      <c r="K12" s="307"/>
      <c r="M12" s="308" t="s">
        <v>1708</v>
      </c>
      <c r="O12" s="293"/>
    </row>
    <row r="13" spans="1:80" x14ac:dyDescent="0.2">
      <c r="A13" s="302"/>
      <c r="B13" s="309"/>
      <c r="C13" s="310" t="s">
        <v>1709</v>
      </c>
      <c r="D13" s="311"/>
      <c r="E13" s="312">
        <v>5.4720000000000004</v>
      </c>
      <c r="F13" s="313"/>
      <c r="G13" s="314"/>
      <c r="H13" s="315"/>
      <c r="I13" s="307"/>
      <c r="J13" s="316"/>
      <c r="K13" s="307"/>
      <c r="M13" s="308" t="s">
        <v>1709</v>
      </c>
      <c r="O13" s="293"/>
    </row>
    <row r="14" spans="1:80" x14ac:dyDescent="0.2">
      <c r="A14" s="302"/>
      <c r="B14" s="309"/>
      <c r="C14" s="310" t="s">
        <v>1710</v>
      </c>
      <c r="D14" s="311"/>
      <c r="E14" s="312">
        <v>11.9985</v>
      </c>
      <c r="F14" s="313"/>
      <c r="G14" s="314"/>
      <c r="H14" s="315"/>
      <c r="I14" s="307"/>
      <c r="J14" s="316"/>
      <c r="K14" s="307"/>
      <c r="M14" s="308" t="s">
        <v>1710</v>
      </c>
      <c r="O14" s="293"/>
    </row>
    <row r="15" spans="1:80" x14ac:dyDescent="0.2">
      <c r="A15" s="294">
        <v>3</v>
      </c>
      <c r="B15" s="295" t="s">
        <v>113</v>
      </c>
      <c r="C15" s="296" t="s">
        <v>114</v>
      </c>
      <c r="D15" s="297" t="s">
        <v>115</v>
      </c>
      <c r="E15" s="298">
        <v>118.3129</v>
      </c>
      <c r="F15" s="298">
        <v>0</v>
      </c>
      <c r="G15" s="299">
        <f>E15*F15</f>
        <v>0</v>
      </c>
      <c r="H15" s="300">
        <v>0</v>
      </c>
      <c r="I15" s="301">
        <f>E15*H15</f>
        <v>0</v>
      </c>
      <c r="J15" s="300">
        <v>0</v>
      </c>
      <c r="K15" s="301">
        <f>E15*J15</f>
        <v>0</v>
      </c>
      <c r="O15" s="293">
        <v>2</v>
      </c>
      <c r="AA15" s="262">
        <v>1</v>
      </c>
      <c r="AB15" s="262">
        <v>1</v>
      </c>
      <c r="AC15" s="262">
        <v>1</v>
      </c>
      <c r="AZ15" s="262">
        <v>1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1</v>
      </c>
      <c r="CB15" s="293">
        <v>1</v>
      </c>
    </row>
    <row r="16" spans="1:80" x14ac:dyDescent="0.2">
      <c r="A16" s="302"/>
      <c r="B16" s="309"/>
      <c r="C16" s="310" t="s">
        <v>1711</v>
      </c>
      <c r="D16" s="311"/>
      <c r="E16" s="312">
        <v>7.8550000000000004</v>
      </c>
      <c r="F16" s="313"/>
      <c r="G16" s="314"/>
      <c r="H16" s="315"/>
      <c r="I16" s="307"/>
      <c r="J16" s="316"/>
      <c r="K16" s="307"/>
      <c r="M16" s="308" t="s">
        <v>1711</v>
      </c>
      <c r="O16" s="293"/>
    </row>
    <row r="17" spans="1:80" x14ac:dyDescent="0.2">
      <c r="A17" s="302"/>
      <c r="B17" s="309"/>
      <c r="C17" s="310" t="s">
        <v>1712</v>
      </c>
      <c r="D17" s="311"/>
      <c r="E17" s="312">
        <v>53.646599999999999</v>
      </c>
      <c r="F17" s="313"/>
      <c r="G17" s="314"/>
      <c r="H17" s="315"/>
      <c r="I17" s="307"/>
      <c r="J17" s="316"/>
      <c r="K17" s="307"/>
      <c r="M17" s="308" t="s">
        <v>1712</v>
      </c>
      <c r="O17" s="293"/>
    </row>
    <row r="18" spans="1:80" x14ac:dyDescent="0.2">
      <c r="A18" s="302"/>
      <c r="B18" s="309"/>
      <c r="C18" s="310" t="s">
        <v>1713</v>
      </c>
      <c r="D18" s="311"/>
      <c r="E18" s="312">
        <v>-10.9732</v>
      </c>
      <c r="F18" s="313"/>
      <c r="G18" s="314"/>
      <c r="H18" s="315"/>
      <c r="I18" s="307"/>
      <c r="J18" s="316"/>
      <c r="K18" s="307"/>
      <c r="M18" s="308" t="s">
        <v>1713</v>
      </c>
      <c r="O18" s="293"/>
    </row>
    <row r="19" spans="1:80" x14ac:dyDescent="0.2">
      <c r="A19" s="302"/>
      <c r="B19" s="309"/>
      <c r="C19" s="310" t="s">
        <v>1714</v>
      </c>
      <c r="D19" s="311"/>
      <c r="E19" s="312">
        <v>13.475</v>
      </c>
      <c r="F19" s="313"/>
      <c r="G19" s="314"/>
      <c r="H19" s="315"/>
      <c r="I19" s="307"/>
      <c r="J19" s="316"/>
      <c r="K19" s="307"/>
      <c r="M19" s="308" t="s">
        <v>1714</v>
      </c>
      <c r="O19" s="293"/>
    </row>
    <row r="20" spans="1:80" x14ac:dyDescent="0.2">
      <c r="A20" s="302"/>
      <c r="B20" s="309"/>
      <c r="C20" s="310" t="s">
        <v>1715</v>
      </c>
      <c r="D20" s="311"/>
      <c r="E20" s="312">
        <v>-3.7484999999999999</v>
      </c>
      <c r="F20" s="313"/>
      <c r="G20" s="314"/>
      <c r="H20" s="315"/>
      <c r="I20" s="307"/>
      <c r="J20" s="316"/>
      <c r="K20" s="307"/>
      <c r="M20" s="308" t="s">
        <v>1715</v>
      </c>
      <c r="O20" s="293"/>
    </row>
    <row r="21" spans="1:80" x14ac:dyDescent="0.2">
      <c r="A21" s="302"/>
      <c r="B21" s="309"/>
      <c r="C21" s="310" t="s">
        <v>1716</v>
      </c>
      <c r="D21" s="311"/>
      <c r="E21" s="312">
        <v>26.0062</v>
      </c>
      <c r="F21" s="313"/>
      <c r="G21" s="314"/>
      <c r="H21" s="315"/>
      <c r="I21" s="307"/>
      <c r="J21" s="316"/>
      <c r="K21" s="307"/>
      <c r="M21" s="308" t="s">
        <v>1716</v>
      </c>
      <c r="O21" s="293"/>
    </row>
    <row r="22" spans="1:80" x14ac:dyDescent="0.2">
      <c r="A22" s="302"/>
      <c r="B22" s="309"/>
      <c r="C22" s="310" t="s">
        <v>1717</v>
      </c>
      <c r="D22" s="311"/>
      <c r="E22" s="312">
        <v>-6.8985000000000003</v>
      </c>
      <c r="F22" s="313"/>
      <c r="G22" s="314"/>
      <c r="H22" s="315"/>
      <c r="I22" s="307"/>
      <c r="J22" s="316"/>
      <c r="K22" s="307"/>
      <c r="M22" s="308" t="s">
        <v>1717</v>
      </c>
      <c r="O22" s="293"/>
    </row>
    <row r="23" spans="1:80" x14ac:dyDescent="0.2">
      <c r="A23" s="302"/>
      <c r="B23" s="309"/>
      <c r="C23" s="310" t="s">
        <v>1718</v>
      </c>
      <c r="D23" s="311"/>
      <c r="E23" s="312">
        <v>2.7360000000000002</v>
      </c>
      <c r="F23" s="313"/>
      <c r="G23" s="314"/>
      <c r="H23" s="315"/>
      <c r="I23" s="307"/>
      <c r="J23" s="316"/>
      <c r="K23" s="307"/>
      <c r="M23" s="308" t="s">
        <v>1718</v>
      </c>
      <c r="O23" s="293"/>
    </row>
    <row r="24" spans="1:80" x14ac:dyDescent="0.2">
      <c r="A24" s="302"/>
      <c r="B24" s="309"/>
      <c r="C24" s="310" t="s">
        <v>1719</v>
      </c>
      <c r="D24" s="311"/>
      <c r="E24" s="312">
        <v>5.9992999999999999</v>
      </c>
      <c r="F24" s="313"/>
      <c r="G24" s="314"/>
      <c r="H24" s="315"/>
      <c r="I24" s="307"/>
      <c r="J24" s="316"/>
      <c r="K24" s="307"/>
      <c r="M24" s="308" t="s">
        <v>1719</v>
      </c>
      <c r="O24" s="293"/>
    </row>
    <row r="25" spans="1:80" x14ac:dyDescent="0.2">
      <c r="A25" s="302"/>
      <c r="B25" s="309"/>
      <c r="C25" s="310" t="s">
        <v>1720</v>
      </c>
      <c r="D25" s="311"/>
      <c r="E25" s="312">
        <v>27.335000000000001</v>
      </c>
      <c r="F25" s="313"/>
      <c r="G25" s="314"/>
      <c r="H25" s="315"/>
      <c r="I25" s="307"/>
      <c r="J25" s="316"/>
      <c r="K25" s="307"/>
      <c r="M25" s="308" t="s">
        <v>1720</v>
      </c>
      <c r="O25" s="293"/>
    </row>
    <row r="26" spans="1:80" x14ac:dyDescent="0.2">
      <c r="A26" s="302"/>
      <c r="B26" s="309"/>
      <c r="C26" s="310" t="s">
        <v>1721</v>
      </c>
      <c r="D26" s="311"/>
      <c r="E26" s="312">
        <v>2.88</v>
      </c>
      <c r="F26" s="313"/>
      <c r="G26" s="314"/>
      <c r="H26" s="315"/>
      <c r="I26" s="307"/>
      <c r="J26" s="316"/>
      <c r="K26" s="307"/>
      <c r="M26" s="308" t="s">
        <v>1721</v>
      </c>
      <c r="O26" s="293"/>
    </row>
    <row r="27" spans="1:80" x14ac:dyDescent="0.2">
      <c r="A27" s="294">
        <v>4</v>
      </c>
      <c r="B27" s="295" t="s">
        <v>117</v>
      </c>
      <c r="C27" s="296" t="s">
        <v>118</v>
      </c>
      <c r="D27" s="297" t="s">
        <v>115</v>
      </c>
      <c r="E27" s="298">
        <v>118.3129</v>
      </c>
      <c r="F27" s="298">
        <v>0</v>
      </c>
      <c r="G27" s="299">
        <f>E27*F27</f>
        <v>0</v>
      </c>
      <c r="H27" s="300">
        <v>0</v>
      </c>
      <c r="I27" s="301">
        <f>E27*H27</f>
        <v>0</v>
      </c>
      <c r="J27" s="300">
        <v>0</v>
      </c>
      <c r="K27" s="301">
        <f>E27*J27</f>
        <v>0</v>
      </c>
      <c r="O27" s="293">
        <v>2</v>
      </c>
      <c r="AA27" s="262">
        <v>1</v>
      </c>
      <c r="AB27" s="262">
        <v>1</v>
      </c>
      <c r="AC27" s="262">
        <v>1</v>
      </c>
      <c r="AZ27" s="262">
        <v>1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1</v>
      </c>
      <c r="CB27" s="293">
        <v>1</v>
      </c>
    </row>
    <row r="28" spans="1:80" x14ac:dyDescent="0.2">
      <c r="A28" s="294">
        <v>5</v>
      </c>
      <c r="B28" s="295" t="s">
        <v>126</v>
      </c>
      <c r="C28" s="296" t="s">
        <v>127</v>
      </c>
      <c r="D28" s="297" t="s">
        <v>115</v>
      </c>
      <c r="E28" s="298">
        <v>1.8855999999999999</v>
      </c>
      <c r="F28" s="298">
        <v>0</v>
      </c>
      <c r="G28" s="299">
        <f>E28*F28</f>
        <v>0</v>
      </c>
      <c r="H28" s="300">
        <v>0</v>
      </c>
      <c r="I28" s="301">
        <f>E28*H28</f>
        <v>0</v>
      </c>
      <c r="J28" s="300">
        <v>0</v>
      </c>
      <c r="K28" s="301">
        <f>E28*J28</f>
        <v>0</v>
      </c>
      <c r="O28" s="293">
        <v>2</v>
      </c>
      <c r="AA28" s="262">
        <v>1</v>
      </c>
      <c r="AB28" s="262">
        <v>1</v>
      </c>
      <c r="AC28" s="262">
        <v>1</v>
      </c>
      <c r="AZ28" s="262">
        <v>1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1</v>
      </c>
      <c r="CB28" s="293">
        <v>1</v>
      </c>
    </row>
    <row r="29" spans="1:80" x14ac:dyDescent="0.2">
      <c r="A29" s="302"/>
      <c r="B29" s="309"/>
      <c r="C29" s="310" t="s">
        <v>1722</v>
      </c>
      <c r="D29" s="311"/>
      <c r="E29" s="312">
        <v>0.26269999999999999</v>
      </c>
      <c r="F29" s="313"/>
      <c r="G29" s="314"/>
      <c r="H29" s="315"/>
      <c r="I29" s="307"/>
      <c r="J29" s="316"/>
      <c r="K29" s="307"/>
      <c r="M29" s="308" t="s">
        <v>1722</v>
      </c>
      <c r="O29" s="293"/>
    </row>
    <row r="30" spans="1:80" x14ac:dyDescent="0.2">
      <c r="A30" s="302"/>
      <c r="B30" s="309"/>
      <c r="C30" s="310" t="s">
        <v>1723</v>
      </c>
      <c r="D30" s="311"/>
      <c r="E30" s="312">
        <v>1.6229</v>
      </c>
      <c r="F30" s="313"/>
      <c r="G30" s="314"/>
      <c r="H30" s="315"/>
      <c r="I30" s="307"/>
      <c r="J30" s="316"/>
      <c r="K30" s="307"/>
      <c r="M30" s="308" t="s">
        <v>1723</v>
      </c>
      <c r="O30" s="293"/>
    </row>
    <row r="31" spans="1:80" x14ac:dyDescent="0.2">
      <c r="A31" s="294">
        <v>6</v>
      </c>
      <c r="B31" s="295" t="s">
        <v>131</v>
      </c>
      <c r="C31" s="296" t="s">
        <v>132</v>
      </c>
      <c r="D31" s="297" t="s">
        <v>115</v>
      </c>
      <c r="E31" s="298">
        <v>1.8855999999999999</v>
      </c>
      <c r="F31" s="298">
        <v>0</v>
      </c>
      <c r="G31" s="299">
        <f>E31*F31</f>
        <v>0</v>
      </c>
      <c r="H31" s="300">
        <v>0</v>
      </c>
      <c r="I31" s="301">
        <f>E31*H31</f>
        <v>0</v>
      </c>
      <c r="J31" s="300">
        <v>0</v>
      </c>
      <c r="K31" s="301">
        <f>E31*J31</f>
        <v>0</v>
      </c>
      <c r="O31" s="293">
        <v>2</v>
      </c>
      <c r="AA31" s="262">
        <v>1</v>
      </c>
      <c r="AB31" s="262">
        <v>1</v>
      </c>
      <c r="AC31" s="262">
        <v>1</v>
      </c>
      <c r="AZ31" s="262">
        <v>1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1</v>
      </c>
      <c r="CB31" s="293">
        <v>1</v>
      </c>
    </row>
    <row r="32" spans="1:80" x14ac:dyDescent="0.2">
      <c r="A32" s="294">
        <v>7</v>
      </c>
      <c r="B32" s="295" t="s">
        <v>133</v>
      </c>
      <c r="C32" s="296" t="s">
        <v>134</v>
      </c>
      <c r="D32" s="297" t="s">
        <v>115</v>
      </c>
      <c r="E32" s="298">
        <v>22.998200000000001</v>
      </c>
      <c r="F32" s="298">
        <v>0</v>
      </c>
      <c r="G32" s="299">
        <f>E32*F32</f>
        <v>0</v>
      </c>
      <c r="H32" s="300">
        <v>0</v>
      </c>
      <c r="I32" s="301">
        <f>E32*H32</f>
        <v>0</v>
      </c>
      <c r="J32" s="300">
        <v>0</v>
      </c>
      <c r="K32" s="301">
        <f>E32*J32</f>
        <v>0</v>
      </c>
      <c r="O32" s="293">
        <v>2</v>
      </c>
      <c r="AA32" s="262">
        <v>1</v>
      </c>
      <c r="AB32" s="262">
        <v>1</v>
      </c>
      <c r="AC32" s="262">
        <v>1</v>
      </c>
      <c r="AZ32" s="262">
        <v>1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1</v>
      </c>
      <c r="CB32" s="293">
        <v>1</v>
      </c>
    </row>
    <row r="33" spans="1:80" ht="22.5" x14ac:dyDescent="0.2">
      <c r="A33" s="302"/>
      <c r="B33" s="309"/>
      <c r="C33" s="310" t="s">
        <v>1724</v>
      </c>
      <c r="D33" s="311"/>
      <c r="E33" s="312">
        <v>22.998200000000001</v>
      </c>
      <c r="F33" s="313"/>
      <c r="G33" s="314"/>
      <c r="H33" s="315"/>
      <c r="I33" s="307"/>
      <c r="J33" s="316"/>
      <c r="K33" s="307"/>
      <c r="M33" s="308" t="s">
        <v>1724</v>
      </c>
      <c r="O33" s="293"/>
    </row>
    <row r="34" spans="1:80" x14ac:dyDescent="0.2">
      <c r="A34" s="294">
        <v>8</v>
      </c>
      <c r="B34" s="295" t="s">
        <v>137</v>
      </c>
      <c r="C34" s="296" t="s">
        <v>138</v>
      </c>
      <c r="D34" s="297" t="s">
        <v>115</v>
      </c>
      <c r="E34" s="298">
        <v>22.998200000000001</v>
      </c>
      <c r="F34" s="298">
        <v>0</v>
      </c>
      <c r="G34" s="299">
        <f>E34*F34</f>
        <v>0</v>
      </c>
      <c r="H34" s="300">
        <v>0</v>
      </c>
      <c r="I34" s="301">
        <f>E34*H34</f>
        <v>0</v>
      </c>
      <c r="J34" s="300">
        <v>0</v>
      </c>
      <c r="K34" s="301">
        <f>E34*J34</f>
        <v>0</v>
      </c>
      <c r="O34" s="293">
        <v>2</v>
      </c>
      <c r="AA34" s="262">
        <v>1</v>
      </c>
      <c r="AB34" s="262">
        <v>1</v>
      </c>
      <c r="AC34" s="262">
        <v>1</v>
      </c>
      <c r="AZ34" s="262">
        <v>1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1</v>
      </c>
      <c r="CB34" s="293">
        <v>1</v>
      </c>
    </row>
    <row r="35" spans="1:80" x14ac:dyDescent="0.2">
      <c r="A35" s="294">
        <v>9</v>
      </c>
      <c r="B35" s="295" t="s">
        <v>147</v>
      </c>
      <c r="C35" s="296" t="s">
        <v>148</v>
      </c>
      <c r="D35" s="297" t="s">
        <v>115</v>
      </c>
      <c r="E35" s="298">
        <v>94.428299999999993</v>
      </c>
      <c r="F35" s="298">
        <v>0</v>
      </c>
      <c r="G35" s="299">
        <f>E35*F35</f>
        <v>0</v>
      </c>
      <c r="H35" s="300">
        <v>0</v>
      </c>
      <c r="I35" s="301">
        <f>E35*H35</f>
        <v>0</v>
      </c>
      <c r="J35" s="300">
        <v>0</v>
      </c>
      <c r="K35" s="301">
        <f>E35*J35</f>
        <v>0</v>
      </c>
      <c r="O35" s="293">
        <v>2</v>
      </c>
      <c r="AA35" s="262">
        <v>1</v>
      </c>
      <c r="AB35" s="262">
        <v>1</v>
      </c>
      <c r="AC35" s="262">
        <v>1</v>
      </c>
      <c r="AZ35" s="262">
        <v>1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1</v>
      </c>
      <c r="CB35" s="293">
        <v>1</v>
      </c>
    </row>
    <row r="36" spans="1:80" x14ac:dyDescent="0.2">
      <c r="A36" s="294">
        <v>10</v>
      </c>
      <c r="B36" s="295" t="s">
        <v>149</v>
      </c>
      <c r="C36" s="296" t="s">
        <v>150</v>
      </c>
      <c r="D36" s="297" t="s">
        <v>115</v>
      </c>
      <c r="E36" s="298">
        <v>87.059799999999996</v>
      </c>
      <c r="F36" s="298">
        <v>0</v>
      </c>
      <c r="G36" s="299">
        <f>E36*F36</f>
        <v>0</v>
      </c>
      <c r="H36" s="300">
        <v>0</v>
      </c>
      <c r="I36" s="301">
        <f>E36*H36</f>
        <v>0</v>
      </c>
      <c r="J36" s="300">
        <v>0</v>
      </c>
      <c r="K36" s="301">
        <f>E36*J36</f>
        <v>0</v>
      </c>
      <c r="O36" s="293">
        <v>2</v>
      </c>
      <c r="AA36" s="262">
        <v>1</v>
      </c>
      <c r="AB36" s="262">
        <v>1</v>
      </c>
      <c r="AC36" s="262">
        <v>1</v>
      </c>
      <c r="AZ36" s="262">
        <v>1</v>
      </c>
      <c r="BA36" s="262">
        <f>IF(AZ36=1,G36,0)</f>
        <v>0</v>
      </c>
      <c r="BB36" s="262">
        <f>IF(AZ36=2,G36,0)</f>
        <v>0</v>
      </c>
      <c r="BC36" s="262">
        <f>IF(AZ36=3,G36,0)</f>
        <v>0</v>
      </c>
      <c r="BD36" s="262">
        <f>IF(AZ36=4,G36,0)</f>
        <v>0</v>
      </c>
      <c r="BE36" s="262">
        <f>IF(AZ36=5,G36,0)</f>
        <v>0</v>
      </c>
      <c r="CA36" s="293">
        <v>1</v>
      </c>
      <c r="CB36" s="293">
        <v>1</v>
      </c>
    </row>
    <row r="37" spans="1:80" x14ac:dyDescent="0.2">
      <c r="A37" s="302"/>
      <c r="B37" s="309"/>
      <c r="C37" s="310" t="s">
        <v>1725</v>
      </c>
      <c r="D37" s="311"/>
      <c r="E37" s="312">
        <v>181.4881</v>
      </c>
      <c r="F37" s="313"/>
      <c r="G37" s="314"/>
      <c r="H37" s="315"/>
      <c r="I37" s="307"/>
      <c r="J37" s="316"/>
      <c r="K37" s="307"/>
      <c r="M37" s="308" t="s">
        <v>1725</v>
      </c>
      <c r="O37" s="293"/>
    </row>
    <row r="38" spans="1:80" x14ac:dyDescent="0.2">
      <c r="A38" s="302"/>
      <c r="B38" s="309"/>
      <c r="C38" s="310" t="s">
        <v>1726</v>
      </c>
      <c r="D38" s="311"/>
      <c r="E38" s="312">
        <v>-94.428299999999993</v>
      </c>
      <c r="F38" s="313"/>
      <c r="G38" s="314"/>
      <c r="H38" s="315"/>
      <c r="I38" s="307"/>
      <c r="J38" s="316"/>
      <c r="K38" s="307"/>
      <c r="M38" s="337">
        <v>-944283</v>
      </c>
      <c r="O38" s="293"/>
    </row>
    <row r="39" spans="1:80" x14ac:dyDescent="0.2">
      <c r="A39" s="294">
        <v>11</v>
      </c>
      <c r="B39" s="295" t="s">
        <v>153</v>
      </c>
      <c r="C39" s="296" t="s">
        <v>154</v>
      </c>
      <c r="D39" s="297" t="s">
        <v>115</v>
      </c>
      <c r="E39" s="298">
        <v>435.29899999999998</v>
      </c>
      <c r="F39" s="298">
        <v>0</v>
      </c>
      <c r="G39" s="299">
        <f>E39*F39</f>
        <v>0</v>
      </c>
      <c r="H39" s="300">
        <v>0</v>
      </c>
      <c r="I39" s="301">
        <f>E39*H39</f>
        <v>0</v>
      </c>
      <c r="J39" s="300">
        <v>0</v>
      </c>
      <c r="K39" s="301">
        <f>E39*J39</f>
        <v>0</v>
      </c>
      <c r="O39" s="293">
        <v>2</v>
      </c>
      <c r="AA39" s="262">
        <v>1</v>
      </c>
      <c r="AB39" s="262">
        <v>1</v>
      </c>
      <c r="AC39" s="262">
        <v>1</v>
      </c>
      <c r="AZ39" s="262">
        <v>1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1</v>
      </c>
      <c r="CB39" s="293">
        <v>1</v>
      </c>
    </row>
    <row r="40" spans="1:80" x14ac:dyDescent="0.2">
      <c r="A40" s="302"/>
      <c r="B40" s="309"/>
      <c r="C40" s="310" t="s">
        <v>1727</v>
      </c>
      <c r="D40" s="311"/>
      <c r="E40" s="312">
        <v>435.29899999999998</v>
      </c>
      <c r="F40" s="313"/>
      <c r="G40" s="314"/>
      <c r="H40" s="315"/>
      <c r="I40" s="307"/>
      <c r="J40" s="316"/>
      <c r="K40" s="307"/>
      <c r="M40" s="308" t="s">
        <v>1727</v>
      </c>
      <c r="O40" s="293"/>
    </row>
    <row r="41" spans="1:80" x14ac:dyDescent="0.2">
      <c r="A41" s="294">
        <v>12</v>
      </c>
      <c r="B41" s="295" t="s">
        <v>156</v>
      </c>
      <c r="C41" s="296" t="s">
        <v>157</v>
      </c>
      <c r="D41" s="297" t="s">
        <v>115</v>
      </c>
      <c r="E41" s="298">
        <v>94.428299999999993</v>
      </c>
      <c r="F41" s="298">
        <v>0</v>
      </c>
      <c r="G41" s="299">
        <f>E41*F41</f>
        <v>0</v>
      </c>
      <c r="H41" s="300">
        <v>0</v>
      </c>
      <c r="I41" s="301">
        <f>E41*H41</f>
        <v>0</v>
      </c>
      <c r="J41" s="300">
        <v>0</v>
      </c>
      <c r="K41" s="301">
        <f>E41*J41</f>
        <v>0</v>
      </c>
      <c r="O41" s="293">
        <v>2</v>
      </c>
      <c r="AA41" s="262">
        <v>1</v>
      </c>
      <c r="AB41" s="262">
        <v>1</v>
      </c>
      <c r="AC41" s="262">
        <v>1</v>
      </c>
      <c r="AZ41" s="262">
        <v>1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1</v>
      </c>
      <c r="CB41" s="293">
        <v>1</v>
      </c>
    </row>
    <row r="42" spans="1:80" x14ac:dyDescent="0.2">
      <c r="A42" s="302"/>
      <c r="B42" s="309"/>
      <c r="C42" s="310" t="s">
        <v>1728</v>
      </c>
      <c r="D42" s="311"/>
      <c r="E42" s="312">
        <v>2.0423</v>
      </c>
      <c r="F42" s="313"/>
      <c r="G42" s="314"/>
      <c r="H42" s="315"/>
      <c r="I42" s="307"/>
      <c r="J42" s="316"/>
      <c r="K42" s="307"/>
      <c r="M42" s="308" t="s">
        <v>1728</v>
      </c>
      <c r="O42" s="293"/>
    </row>
    <row r="43" spans="1:80" x14ac:dyDescent="0.2">
      <c r="A43" s="302"/>
      <c r="B43" s="309"/>
      <c r="C43" s="310" t="s">
        <v>1729</v>
      </c>
      <c r="D43" s="311"/>
      <c r="E43" s="312">
        <v>11.0449</v>
      </c>
      <c r="F43" s="313"/>
      <c r="G43" s="314"/>
      <c r="H43" s="315"/>
      <c r="I43" s="307"/>
      <c r="J43" s="316"/>
      <c r="K43" s="307"/>
      <c r="M43" s="308" t="s">
        <v>1729</v>
      </c>
      <c r="O43" s="293"/>
    </row>
    <row r="44" spans="1:80" x14ac:dyDescent="0.2">
      <c r="A44" s="302"/>
      <c r="B44" s="309"/>
      <c r="C44" s="310" t="s">
        <v>1730</v>
      </c>
      <c r="D44" s="311"/>
      <c r="E44" s="312">
        <v>18.36</v>
      </c>
      <c r="F44" s="313"/>
      <c r="G44" s="314"/>
      <c r="H44" s="315"/>
      <c r="I44" s="307"/>
      <c r="J44" s="316"/>
      <c r="K44" s="307"/>
      <c r="M44" s="308" t="s">
        <v>1730</v>
      </c>
      <c r="O44" s="293"/>
    </row>
    <row r="45" spans="1:80" x14ac:dyDescent="0.2">
      <c r="A45" s="302"/>
      <c r="B45" s="309"/>
      <c r="C45" s="310" t="s">
        <v>1731</v>
      </c>
      <c r="D45" s="311"/>
      <c r="E45" s="312">
        <v>6.2474999999999996</v>
      </c>
      <c r="F45" s="313"/>
      <c r="G45" s="314"/>
      <c r="H45" s="315"/>
      <c r="I45" s="307"/>
      <c r="J45" s="316"/>
      <c r="K45" s="307"/>
      <c r="M45" s="308" t="s">
        <v>1731</v>
      </c>
      <c r="O45" s="293"/>
    </row>
    <row r="46" spans="1:80" x14ac:dyDescent="0.2">
      <c r="A46" s="302"/>
      <c r="B46" s="309"/>
      <c r="C46" s="310" t="s">
        <v>1732</v>
      </c>
      <c r="D46" s="311"/>
      <c r="E46" s="312">
        <v>11.169</v>
      </c>
      <c r="F46" s="313"/>
      <c r="G46" s="314"/>
      <c r="H46" s="315"/>
      <c r="I46" s="307"/>
      <c r="J46" s="316"/>
      <c r="K46" s="307"/>
      <c r="M46" s="308" t="s">
        <v>1732</v>
      </c>
      <c r="O46" s="293"/>
    </row>
    <row r="47" spans="1:80" x14ac:dyDescent="0.2">
      <c r="A47" s="302"/>
      <c r="B47" s="309"/>
      <c r="C47" s="310" t="s">
        <v>1733</v>
      </c>
      <c r="D47" s="311"/>
      <c r="E47" s="312">
        <v>4.032</v>
      </c>
      <c r="F47" s="313"/>
      <c r="G47" s="314"/>
      <c r="H47" s="315"/>
      <c r="I47" s="307"/>
      <c r="J47" s="316"/>
      <c r="K47" s="307"/>
      <c r="M47" s="308" t="s">
        <v>1733</v>
      </c>
      <c r="O47" s="293"/>
    </row>
    <row r="48" spans="1:80" x14ac:dyDescent="0.2">
      <c r="A48" s="302"/>
      <c r="B48" s="309"/>
      <c r="C48" s="310" t="s">
        <v>1734</v>
      </c>
      <c r="D48" s="311"/>
      <c r="E48" s="312">
        <v>11.07</v>
      </c>
      <c r="F48" s="313"/>
      <c r="G48" s="314"/>
      <c r="H48" s="315"/>
      <c r="I48" s="307"/>
      <c r="J48" s="316"/>
      <c r="K48" s="307"/>
      <c r="M48" s="308" t="s">
        <v>1734</v>
      </c>
      <c r="O48" s="293"/>
    </row>
    <row r="49" spans="1:80" x14ac:dyDescent="0.2">
      <c r="A49" s="302"/>
      <c r="B49" s="309"/>
      <c r="C49" s="310" t="s">
        <v>1735</v>
      </c>
      <c r="D49" s="311"/>
      <c r="E49" s="312">
        <v>18.747699999999998</v>
      </c>
      <c r="F49" s="313"/>
      <c r="G49" s="314"/>
      <c r="H49" s="315"/>
      <c r="I49" s="307"/>
      <c r="J49" s="316"/>
      <c r="K49" s="307"/>
      <c r="M49" s="308" t="s">
        <v>1735</v>
      </c>
      <c r="O49" s="293"/>
    </row>
    <row r="50" spans="1:80" x14ac:dyDescent="0.2">
      <c r="A50" s="302"/>
      <c r="B50" s="309"/>
      <c r="C50" s="310" t="s">
        <v>1736</v>
      </c>
      <c r="D50" s="311"/>
      <c r="E50" s="312">
        <v>11.715</v>
      </c>
      <c r="F50" s="313"/>
      <c r="G50" s="314"/>
      <c r="H50" s="315"/>
      <c r="I50" s="307"/>
      <c r="J50" s="316"/>
      <c r="K50" s="307"/>
      <c r="M50" s="308" t="s">
        <v>1736</v>
      </c>
      <c r="O50" s="293"/>
    </row>
    <row r="51" spans="1:80" x14ac:dyDescent="0.2">
      <c r="A51" s="294">
        <v>13</v>
      </c>
      <c r="B51" s="295" t="s">
        <v>161</v>
      </c>
      <c r="C51" s="296" t="s">
        <v>162</v>
      </c>
      <c r="D51" s="297" t="s">
        <v>115</v>
      </c>
      <c r="E51" s="298">
        <v>94.428299999999993</v>
      </c>
      <c r="F51" s="298">
        <v>0</v>
      </c>
      <c r="G51" s="299">
        <f>E51*F51</f>
        <v>0</v>
      </c>
      <c r="H51" s="300">
        <v>0</v>
      </c>
      <c r="I51" s="301">
        <f>E51*H51</f>
        <v>0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1</v>
      </c>
      <c r="AC51" s="262">
        <v>1</v>
      </c>
      <c r="AZ51" s="262">
        <v>1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1</v>
      </c>
    </row>
    <row r="52" spans="1:80" x14ac:dyDescent="0.2">
      <c r="A52" s="294">
        <v>14</v>
      </c>
      <c r="B52" s="295" t="s">
        <v>163</v>
      </c>
      <c r="C52" s="296" t="s">
        <v>164</v>
      </c>
      <c r="D52" s="297" t="s">
        <v>165</v>
      </c>
      <c r="E52" s="298">
        <v>126.2724</v>
      </c>
      <c r="F52" s="298">
        <v>0</v>
      </c>
      <c r="G52" s="299">
        <f>E52*F52</f>
        <v>0</v>
      </c>
      <c r="H52" s="300">
        <v>0</v>
      </c>
      <c r="I52" s="301">
        <f>E52*H52</f>
        <v>0</v>
      </c>
      <c r="J52" s="300">
        <v>0</v>
      </c>
      <c r="K52" s="301">
        <f>E52*J52</f>
        <v>0</v>
      </c>
      <c r="O52" s="293">
        <v>2</v>
      </c>
      <c r="AA52" s="262">
        <v>1</v>
      </c>
      <c r="AB52" s="262">
        <v>1</v>
      </c>
      <c r="AC52" s="262">
        <v>1</v>
      </c>
      <c r="AZ52" s="262">
        <v>1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1</v>
      </c>
      <c r="CB52" s="293">
        <v>1</v>
      </c>
    </row>
    <row r="53" spans="1:80" x14ac:dyDescent="0.2">
      <c r="A53" s="302"/>
      <c r="B53" s="309"/>
      <c r="C53" s="310" t="s">
        <v>1737</v>
      </c>
      <c r="D53" s="311"/>
      <c r="E53" s="312">
        <v>0.65680000000000005</v>
      </c>
      <c r="F53" s="313"/>
      <c r="G53" s="314"/>
      <c r="H53" s="315"/>
      <c r="I53" s="307"/>
      <c r="J53" s="316"/>
      <c r="K53" s="307"/>
      <c r="M53" s="308" t="s">
        <v>1737</v>
      </c>
      <c r="O53" s="293"/>
    </row>
    <row r="54" spans="1:80" x14ac:dyDescent="0.2">
      <c r="A54" s="302"/>
      <c r="B54" s="309"/>
      <c r="C54" s="310" t="s">
        <v>1738</v>
      </c>
      <c r="D54" s="311"/>
      <c r="E54" s="312">
        <v>2.7048000000000001</v>
      </c>
      <c r="F54" s="313"/>
      <c r="G54" s="314"/>
      <c r="H54" s="315"/>
      <c r="I54" s="307"/>
      <c r="J54" s="316"/>
      <c r="K54" s="307"/>
      <c r="M54" s="308" t="s">
        <v>1738</v>
      </c>
      <c r="O54" s="293"/>
    </row>
    <row r="55" spans="1:80" ht="22.5" x14ac:dyDescent="0.2">
      <c r="A55" s="302"/>
      <c r="B55" s="309"/>
      <c r="C55" s="310" t="s">
        <v>1739</v>
      </c>
      <c r="D55" s="311"/>
      <c r="E55" s="312">
        <v>76.660799999999995</v>
      </c>
      <c r="F55" s="313"/>
      <c r="G55" s="314"/>
      <c r="H55" s="315"/>
      <c r="I55" s="307"/>
      <c r="J55" s="316"/>
      <c r="K55" s="307"/>
      <c r="M55" s="308" t="s">
        <v>1739</v>
      </c>
      <c r="O55" s="293"/>
    </row>
    <row r="56" spans="1:80" x14ac:dyDescent="0.2">
      <c r="A56" s="302"/>
      <c r="B56" s="309"/>
      <c r="C56" s="310" t="s">
        <v>1740</v>
      </c>
      <c r="D56" s="311"/>
      <c r="E56" s="312">
        <v>39.049999999999997</v>
      </c>
      <c r="F56" s="313"/>
      <c r="G56" s="314"/>
      <c r="H56" s="315"/>
      <c r="I56" s="307"/>
      <c r="J56" s="316"/>
      <c r="K56" s="307"/>
      <c r="M56" s="308" t="s">
        <v>1740</v>
      </c>
      <c r="O56" s="293"/>
    </row>
    <row r="57" spans="1:80" x14ac:dyDescent="0.2">
      <c r="A57" s="302"/>
      <c r="B57" s="309"/>
      <c r="C57" s="310" t="s">
        <v>1741</v>
      </c>
      <c r="D57" s="311"/>
      <c r="E57" s="312">
        <v>7.2</v>
      </c>
      <c r="F57" s="313"/>
      <c r="G57" s="314"/>
      <c r="H57" s="315"/>
      <c r="I57" s="307"/>
      <c r="J57" s="316"/>
      <c r="K57" s="307"/>
      <c r="M57" s="308" t="s">
        <v>1741</v>
      </c>
      <c r="O57" s="293"/>
    </row>
    <row r="58" spans="1:80" x14ac:dyDescent="0.2">
      <c r="A58" s="294">
        <v>15</v>
      </c>
      <c r="B58" s="295" t="s">
        <v>1742</v>
      </c>
      <c r="C58" s="296" t="s">
        <v>1743</v>
      </c>
      <c r="D58" s="297" t="s">
        <v>165</v>
      </c>
      <c r="E58" s="298">
        <v>164.04470000000001</v>
      </c>
      <c r="F58" s="298">
        <v>0</v>
      </c>
      <c r="G58" s="299">
        <f>E58*F58</f>
        <v>0</v>
      </c>
      <c r="H58" s="300">
        <v>0</v>
      </c>
      <c r="I58" s="301">
        <f>E58*H58</f>
        <v>0</v>
      </c>
      <c r="J58" s="300">
        <v>0</v>
      </c>
      <c r="K58" s="301">
        <f>E58*J58</f>
        <v>0</v>
      </c>
      <c r="O58" s="293">
        <v>2</v>
      </c>
      <c r="AA58" s="262">
        <v>1</v>
      </c>
      <c r="AB58" s="262">
        <v>1</v>
      </c>
      <c r="AC58" s="262">
        <v>1</v>
      </c>
      <c r="AZ58" s="262">
        <v>1</v>
      </c>
      <c r="BA58" s="262">
        <f>IF(AZ58=1,G58,0)</f>
        <v>0</v>
      </c>
      <c r="BB58" s="262">
        <f>IF(AZ58=2,G58,0)</f>
        <v>0</v>
      </c>
      <c r="BC58" s="262">
        <f>IF(AZ58=3,G58,0)</f>
        <v>0</v>
      </c>
      <c r="BD58" s="262">
        <f>IF(AZ58=4,G58,0)</f>
        <v>0</v>
      </c>
      <c r="BE58" s="262">
        <f>IF(AZ58=5,G58,0)</f>
        <v>0</v>
      </c>
      <c r="CA58" s="293">
        <v>1</v>
      </c>
      <c r="CB58" s="293">
        <v>1</v>
      </c>
    </row>
    <row r="59" spans="1:80" x14ac:dyDescent="0.2">
      <c r="A59" s="302"/>
      <c r="B59" s="309"/>
      <c r="C59" s="310" t="s">
        <v>1744</v>
      </c>
      <c r="D59" s="311"/>
      <c r="E59" s="312">
        <v>5.6555999999999997</v>
      </c>
      <c r="F59" s="313"/>
      <c r="G59" s="314"/>
      <c r="H59" s="315"/>
      <c r="I59" s="307"/>
      <c r="J59" s="316"/>
      <c r="K59" s="307"/>
      <c r="M59" s="308" t="s">
        <v>1744</v>
      </c>
      <c r="O59" s="293"/>
    </row>
    <row r="60" spans="1:80" x14ac:dyDescent="0.2">
      <c r="A60" s="302"/>
      <c r="B60" s="309"/>
      <c r="C60" s="310" t="s">
        <v>1745</v>
      </c>
      <c r="D60" s="311"/>
      <c r="E60" s="312">
        <v>15.7784</v>
      </c>
      <c r="F60" s="313"/>
      <c r="G60" s="314"/>
      <c r="H60" s="315"/>
      <c r="I60" s="307"/>
      <c r="J60" s="316"/>
      <c r="K60" s="307"/>
      <c r="M60" s="308" t="s">
        <v>1745</v>
      </c>
      <c r="O60" s="293"/>
    </row>
    <row r="61" spans="1:80" x14ac:dyDescent="0.2">
      <c r="A61" s="302"/>
      <c r="B61" s="309"/>
      <c r="C61" s="310" t="s">
        <v>1746</v>
      </c>
      <c r="D61" s="311"/>
      <c r="E61" s="312">
        <v>18.72</v>
      </c>
      <c r="F61" s="313"/>
      <c r="G61" s="314"/>
      <c r="H61" s="315"/>
      <c r="I61" s="307"/>
      <c r="J61" s="316"/>
      <c r="K61" s="307"/>
      <c r="M61" s="308" t="s">
        <v>1746</v>
      </c>
      <c r="O61" s="293"/>
    </row>
    <row r="62" spans="1:80" x14ac:dyDescent="0.2">
      <c r="A62" s="302"/>
      <c r="B62" s="309"/>
      <c r="C62" s="310" t="s">
        <v>1747</v>
      </c>
      <c r="D62" s="311"/>
      <c r="E62" s="312">
        <v>6.37</v>
      </c>
      <c r="F62" s="313"/>
      <c r="G62" s="314"/>
      <c r="H62" s="315"/>
      <c r="I62" s="307"/>
      <c r="J62" s="316"/>
      <c r="K62" s="307"/>
      <c r="M62" s="308" t="s">
        <v>1747</v>
      </c>
      <c r="O62" s="293"/>
    </row>
    <row r="63" spans="1:80" x14ac:dyDescent="0.2">
      <c r="A63" s="302"/>
      <c r="B63" s="309"/>
      <c r="C63" s="310" t="s">
        <v>1748</v>
      </c>
      <c r="D63" s="311"/>
      <c r="E63" s="312">
        <v>14.234999999999999</v>
      </c>
      <c r="F63" s="313"/>
      <c r="G63" s="314"/>
      <c r="H63" s="315"/>
      <c r="I63" s="307"/>
      <c r="J63" s="316"/>
      <c r="K63" s="307"/>
      <c r="M63" s="308" t="s">
        <v>1748</v>
      </c>
      <c r="O63" s="293"/>
    </row>
    <row r="64" spans="1:80" x14ac:dyDescent="0.2">
      <c r="A64" s="302"/>
      <c r="B64" s="309"/>
      <c r="C64" s="310" t="s">
        <v>1749</v>
      </c>
      <c r="D64" s="311"/>
      <c r="E64" s="312">
        <v>11.52</v>
      </c>
      <c r="F64" s="313"/>
      <c r="G64" s="314"/>
      <c r="H64" s="315"/>
      <c r="I64" s="307"/>
      <c r="J64" s="316"/>
      <c r="K64" s="307"/>
      <c r="M64" s="308" t="s">
        <v>1749</v>
      </c>
      <c r="O64" s="293"/>
    </row>
    <row r="65" spans="1:80" x14ac:dyDescent="0.2">
      <c r="A65" s="302"/>
      <c r="B65" s="309"/>
      <c r="C65" s="310" t="s">
        <v>1750</v>
      </c>
      <c r="D65" s="311"/>
      <c r="E65" s="312">
        <v>18.72</v>
      </c>
      <c r="F65" s="313"/>
      <c r="G65" s="314"/>
      <c r="H65" s="315"/>
      <c r="I65" s="307"/>
      <c r="J65" s="316"/>
      <c r="K65" s="307"/>
      <c r="M65" s="308" t="s">
        <v>1750</v>
      </c>
      <c r="O65" s="293"/>
    </row>
    <row r="66" spans="1:80" x14ac:dyDescent="0.2">
      <c r="A66" s="302"/>
      <c r="B66" s="309"/>
      <c r="C66" s="310" t="s">
        <v>1751</v>
      </c>
      <c r="D66" s="311"/>
      <c r="E66" s="312">
        <v>33.995699999999999</v>
      </c>
      <c r="F66" s="313"/>
      <c r="G66" s="314"/>
      <c r="H66" s="315"/>
      <c r="I66" s="307"/>
      <c r="J66" s="316"/>
      <c r="K66" s="307"/>
      <c r="M66" s="308" t="s">
        <v>1751</v>
      </c>
      <c r="O66" s="293"/>
    </row>
    <row r="67" spans="1:80" x14ac:dyDescent="0.2">
      <c r="A67" s="302"/>
      <c r="B67" s="309"/>
      <c r="C67" s="310" t="s">
        <v>1740</v>
      </c>
      <c r="D67" s="311"/>
      <c r="E67" s="312">
        <v>39.049999999999997</v>
      </c>
      <c r="F67" s="313"/>
      <c r="G67" s="314"/>
      <c r="H67" s="315"/>
      <c r="I67" s="307"/>
      <c r="J67" s="316"/>
      <c r="K67" s="307"/>
      <c r="M67" s="308" t="s">
        <v>1740</v>
      </c>
      <c r="O67" s="293"/>
    </row>
    <row r="68" spans="1:80" x14ac:dyDescent="0.2">
      <c r="A68" s="294">
        <v>16</v>
      </c>
      <c r="B68" s="295" t="s">
        <v>167</v>
      </c>
      <c r="C68" s="296" t="s">
        <v>168</v>
      </c>
      <c r="D68" s="297" t="s">
        <v>115</v>
      </c>
      <c r="E68" s="298">
        <v>87.059799999999996</v>
      </c>
      <c r="F68" s="298">
        <v>0</v>
      </c>
      <c r="G68" s="299">
        <f>E68*F68</f>
        <v>0</v>
      </c>
      <c r="H68" s="300">
        <v>0</v>
      </c>
      <c r="I68" s="301">
        <f>E68*H68</f>
        <v>0</v>
      </c>
      <c r="J68" s="300">
        <v>0</v>
      </c>
      <c r="K68" s="301">
        <f>E68*J68</f>
        <v>0</v>
      </c>
      <c r="O68" s="293">
        <v>2</v>
      </c>
      <c r="AA68" s="262">
        <v>1</v>
      </c>
      <c r="AB68" s="262">
        <v>1</v>
      </c>
      <c r="AC68" s="262">
        <v>1</v>
      </c>
      <c r="AZ68" s="262">
        <v>1</v>
      </c>
      <c r="BA68" s="262">
        <f>IF(AZ68=1,G68,0)</f>
        <v>0</v>
      </c>
      <c r="BB68" s="262">
        <f>IF(AZ68=2,G68,0)</f>
        <v>0</v>
      </c>
      <c r="BC68" s="262">
        <f>IF(AZ68=3,G68,0)</f>
        <v>0</v>
      </c>
      <c r="BD68" s="262">
        <f>IF(AZ68=4,G68,0)</f>
        <v>0</v>
      </c>
      <c r="BE68" s="262">
        <f>IF(AZ68=5,G68,0)</f>
        <v>0</v>
      </c>
      <c r="CA68" s="293">
        <v>1</v>
      </c>
      <c r="CB68" s="293">
        <v>1</v>
      </c>
    </row>
    <row r="69" spans="1:80" x14ac:dyDescent="0.2">
      <c r="A69" s="317"/>
      <c r="B69" s="318" t="s">
        <v>101</v>
      </c>
      <c r="C69" s="319" t="s">
        <v>112</v>
      </c>
      <c r="D69" s="320"/>
      <c r="E69" s="321"/>
      <c r="F69" s="322"/>
      <c r="G69" s="323">
        <f>SUM(G7:G68)</f>
        <v>0</v>
      </c>
      <c r="H69" s="324"/>
      <c r="I69" s="325">
        <f>SUM(I7:I68)</f>
        <v>0</v>
      </c>
      <c r="J69" s="324"/>
      <c r="K69" s="325">
        <f>SUM(K7:K68)</f>
        <v>-21.762</v>
      </c>
      <c r="O69" s="293">
        <v>4</v>
      </c>
      <c r="BA69" s="326">
        <f>SUM(BA7:BA68)</f>
        <v>0</v>
      </c>
      <c r="BB69" s="326">
        <f>SUM(BB7:BB68)</f>
        <v>0</v>
      </c>
      <c r="BC69" s="326">
        <f>SUM(BC7:BC68)</f>
        <v>0</v>
      </c>
      <c r="BD69" s="326">
        <f>SUM(BD7:BD68)</f>
        <v>0</v>
      </c>
      <c r="BE69" s="326">
        <f>SUM(BE7:BE68)</f>
        <v>0</v>
      </c>
    </row>
    <row r="70" spans="1:80" x14ac:dyDescent="0.2">
      <c r="A70" s="283" t="s">
        <v>97</v>
      </c>
      <c r="B70" s="284" t="s">
        <v>169</v>
      </c>
      <c r="C70" s="285" t="s">
        <v>170</v>
      </c>
      <c r="D70" s="286"/>
      <c r="E70" s="287"/>
      <c r="F70" s="287"/>
      <c r="G70" s="288"/>
      <c r="H70" s="289"/>
      <c r="I70" s="290"/>
      <c r="J70" s="291"/>
      <c r="K70" s="292"/>
      <c r="O70" s="293">
        <v>1</v>
      </c>
    </row>
    <row r="71" spans="1:80" x14ac:dyDescent="0.2">
      <c r="A71" s="294">
        <v>17</v>
      </c>
      <c r="B71" s="295" t="s">
        <v>172</v>
      </c>
      <c r="C71" s="296" t="s">
        <v>173</v>
      </c>
      <c r="D71" s="297" t="s">
        <v>115</v>
      </c>
      <c r="E71" s="298">
        <v>3.8216999999999999</v>
      </c>
      <c r="F71" s="298">
        <v>0</v>
      </c>
      <c r="G71" s="299">
        <f>E71*F71</f>
        <v>0</v>
      </c>
      <c r="H71" s="300">
        <v>2.16</v>
      </c>
      <c r="I71" s="301">
        <f>E71*H71</f>
        <v>8.2548720000000007</v>
      </c>
      <c r="J71" s="300">
        <v>0</v>
      </c>
      <c r="K71" s="301">
        <f>E71*J71</f>
        <v>0</v>
      </c>
      <c r="O71" s="293">
        <v>2</v>
      </c>
      <c r="AA71" s="262">
        <v>1</v>
      </c>
      <c r="AB71" s="262">
        <v>1</v>
      </c>
      <c r="AC71" s="262">
        <v>1</v>
      </c>
      <c r="AZ71" s="262">
        <v>1</v>
      </c>
      <c r="BA71" s="262">
        <f>IF(AZ71=1,G71,0)</f>
        <v>0</v>
      </c>
      <c r="BB71" s="262">
        <f>IF(AZ71=2,G71,0)</f>
        <v>0</v>
      </c>
      <c r="BC71" s="262">
        <f>IF(AZ71=3,G71,0)</f>
        <v>0</v>
      </c>
      <c r="BD71" s="262">
        <f>IF(AZ71=4,G71,0)</f>
        <v>0</v>
      </c>
      <c r="BE71" s="262">
        <f>IF(AZ71=5,G71,0)</f>
        <v>0</v>
      </c>
      <c r="CA71" s="293">
        <v>1</v>
      </c>
      <c r="CB71" s="293">
        <v>1</v>
      </c>
    </row>
    <row r="72" spans="1:80" x14ac:dyDescent="0.2">
      <c r="A72" s="302"/>
      <c r="B72" s="309"/>
      <c r="C72" s="310" t="s">
        <v>1752</v>
      </c>
      <c r="D72" s="311"/>
      <c r="E72" s="312">
        <v>3.1556999999999999</v>
      </c>
      <c r="F72" s="313"/>
      <c r="G72" s="314"/>
      <c r="H72" s="315"/>
      <c r="I72" s="307"/>
      <c r="J72" s="316"/>
      <c r="K72" s="307"/>
      <c r="M72" s="308" t="s">
        <v>1752</v>
      </c>
      <c r="O72" s="293"/>
    </row>
    <row r="73" spans="1:80" x14ac:dyDescent="0.2">
      <c r="A73" s="302"/>
      <c r="B73" s="309"/>
      <c r="C73" s="310" t="s">
        <v>1753</v>
      </c>
      <c r="D73" s="311"/>
      <c r="E73" s="312">
        <v>0.66600000000000004</v>
      </c>
      <c r="F73" s="313"/>
      <c r="G73" s="314"/>
      <c r="H73" s="315"/>
      <c r="I73" s="307"/>
      <c r="J73" s="316"/>
      <c r="K73" s="307"/>
      <c r="M73" s="308" t="s">
        <v>1753</v>
      </c>
      <c r="O73" s="293"/>
    </row>
    <row r="74" spans="1:80" x14ac:dyDescent="0.2">
      <c r="A74" s="294">
        <v>18</v>
      </c>
      <c r="B74" s="295" t="s">
        <v>1754</v>
      </c>
      <c r="C74" s="296" t="s">
        <v>1755</v>
      </c>
      <c r="D74" s="297" t="s">
        <v>115</v>
      </c>
      <c r="E74" s="298">
        <v>1.5778000000000001</v>
      </c>
      <c r="F74" s="298">
        <v>0</v>
      </c>
      <c r="G74" s="299">
        <f>E74*F74</f>
        <v>0</v>
      </c>
      <c r="H74" s="300">
        <v>2.16</v>
      </c>
      <c r="I74" s="301">
        <f>E74*H74</f>
        <v>3.4080480000000004</v>
      </c>
      <c r="J74" s="300">
        <v>0</v>
      </c>
      <c r="K74" s="301">
        <f>E74*J74</f>
        <v>0</v>
      </c>
      <c r="O74" s="293">
        <v>2</v>
      </c>
      <c r="AA74" s="262">
        <v>1</v>
      </c>
      <c r="AB74" s="262">
        <v>1</v>
      </c>
      <c r="AC74" s="262">
        <v>1</v>
      </c>
      <c r="AZ74" s="262">
        <v>1</v>
      </c>
      <c r="BA74" s="262">
        <f>IF(AZ74=1,G74,0)</f>
        <v>0</v>
      </c>
      <c r="BB74" s="262">
        <f>IF(AZ74=2,G74,0)</f>
        <v>0</v>
      </c>
      <c r="BC74" s="262">
        <f>IF(AZ74=3,G74,0)</f>
        <v>0</v>
      </c>
      <c r="BD74" s="262">
        <f>IF(AZ74=4,G74,0)</f>
        <v>0</v>
      </c>
      <c r="BE74" s="262">
        <f>IF(AZ74=5,G74,0)</f>
        <v>0</v>
      </c>
      <c r="CA74" s="293">
        <v>1</v>
      </c>
      <c r="CB74" s="293">
        <v>1</v>
      </c>
    </row>
    <row r="75" spans="1:80" x14ac:dyDescent="0.2">
      <c r="A75" s="302"/>
      <c r="B75" s="309"/>
      <c r="C75" s="310" t="s">
        <v>1756</v>
      </c>
      <c r="D75" s="311"/>
      <c r="E75" s="312">
        <v>1.5778000000000001</v>
      </c>
      <c r="F75" s="313"/>
      <c r="G75" s="314"/>
      <c r="H75" s="315"/>
      <c r="I75" s="307"/>
      <c r="J75" s="316"/>
      <c r="K75" s="307"/>
      <c r="M75" s="308" t="s">
        <v>1756</v>
      </c>
      <c r="O75" s="293"/>
    </row>
    <row r="76" spans="1:80" x14ac:dyDescent="0.2">
      <c r="A76" s="294">
        <v>19</v>
      </c>
      <c r="B76" s="295" t="s">
        <v>1757</v>
      </c>
      <c r="C76" s="296" t="s">
        <v>1758</v>
      </c>
      <c r="D76" s="297" t="s">
        <v>115</v>
      </c>
      <c r="E76" s="298">
        <v>3.8908</v>
      </c>
      <c r="F76" s="298">
        <v>0</v>
      </c>
      <c r="G76" s="299">
        <f>E76*F76</f>
        <v>0</v>
      </c>
      <c r="H76" s="300">
        <v>2.5249999999999999</v>
      </c>
      <c r="I76" s="301">
        <f>E76*H76</f>
        <v>9.8242700000000003</v>
      </c>
      <c r="J76" s="300">
        <v>0</v>
      </c>
      <c r="K76" s="301">
        <f>E76*J76</f>
        <v>0</v>
      </c>
      <c r="O76" s="293">
        <v>2</v>
      </c>
      <c r="AA76" s="262">
        <v>1</v>
      </c>
      <c r="AB76" s="262">
        <v>1</v>
      </c>
      <c r="AC76" s="262">
        <v>1</v>
      </c>
      <c r="AZ76" s="262">
        <v>1</v>
      </c>
      <c r="BA76" s="262">
        <f>IF(AZ76=1,G76,0)</f>
        <v>0</v>
      </c>
      <c r="BB76" s="262">
        <f>IF(AZ76=2,G76,0)</f>
        <v>0</v>
      </c>
      <c r="BC76" s="262">
        <f>IF(AZ76=3,G76,0)</f>
        <v>0</v>
      </c>
      <c r="BD76" s="262">
        <f>IF(AZ76=4,G76,0)</f>
        <v>0</v>
      </c>
      <c r="BE76" s="262">
        <f>IF(AZ76=5,G76,0)</f>
        <v>0</v>
      </c>
      <c r="CA76" s="293">
        <v>1</v>
      </c>
      <c r="CB76" s="293">
        <v>1</v>
      </c>
    </row>
    <row r="77" spans="1:80" x14ac:dyDescent="0.2">
      <c r="A77" s="302"/>
      <c r="B77" s="309"/>
      <c r="C77" s="310" t="s">
        <v>1759</v>
      </c>
      <c r="D77" s="311"/>
      <c r="E77" s="312">
        <v>2.8917999999999999</v>
      </c>
      <c r="F77" s="313"/>
      <c r="G77" s="314"/>
      <c r="H77" s="315"/>
      <c r="I77" s="307"/>
      <c r="J77" s="316"/>
      <c r="K77" s="307"/>
      <c r="M77" s="308" t="s">
        <v>1759</v>
      </c>
      <c r="O77" s="293"/>
    </row>
    <row r="78" spans="1:80" x14ac:dyDescent="0.2">
      <c r="A78" s="302"/>
      <c r="B78" s="309"/>
      <c r="C78" s="310" t="s">
        <v>1760</v>
      </c>
      <c r="D78" s="311"/>
      <c r="E78" s="312">
        <v>0.999</v>
      </c>
      <c r="F78" s="313"/>
      <c r="G78" s="314"/>
      <c r="H78" s="315"/>
      <c r="I78" s="307"/>
      <c r="J78" s="316"/>
      <c r="K78" s="307"/>
      <c r="M78" s="308" t="s">
        <v>1760</v>
      </c>
      <c r="O78" s="293"/>
    </row>
    <row r="79" spans="1:80" ht="22.5" x14ac:dyDescent="0.2">
      <c r="A79" s="294">
        <v>20</v>
      </c>
      <c r="B79" s="295" t="s">
        <v>1761</v>
      </c>
      <c r="C79" s="296" t="s">
        <v>1762</v>
      </c>
      <c r="D79" s="297" t="s">
        <v>200</v>
      </c>
      <c r="E79" s="298">
        <v>0.13339999999999999</v>
      </c>
      <c r="F79" s="298">
        <v>0</v>
      </c>
      <c r="G79" s="299">
        <f>E79*F79</f>
        <v>0</v>
      </c>
      <c r="H79" s="300">
        <v>1.04548</v>
      </c>
      <c r="I79" s="301">
        <f>E79*H79</f>
        <v>0.13946703199999999</v>
      </c>
      <c r="J79" s="300">
        <v>0</v>
      </c>
      <c r="K79" s="301">
        <f>E79*J79</f>
        <v>0</v>
      </c>
      <c r="O79" s="293">
        <v>2</v>
      </c>
      <c r="AA79" s="262">
        <v>1</v>
      </c>
      <c r="AB79" s="262">
        <v>0</v>
      </c>
      <c r="AC79" s="262">
        <v>0</v>
      </c>
      <c r="AZ79" s="262">
        <v>1</v>
      </c>
      <c r="BA79" s="262">
        <f>IF(AZ79=1,G79,0)</f>
        <v>0</v>
      </c>
      <c r="BB79" s="262">
        <f>IF(AZ79=2,G79,0)</f>
        <v>0</v>
      </c>
      <c r="BC79" s="262">
        <f>IF(AZ79=3,G79,0)</f>
        <v>0</v>
      </c>
      <c r="BD79" s="262">
        <f>IF(AZ79=4,G79,0)</f>
        <v>0</v>
      </c>
      <c r="BE79" s="262">
        <f>IF(AZ79=5,G79,0)</f>
        <v>0</v>
      </c>
      <c r="CA79" s="293">
        <v>1</v>
      </c>
      <c r="CB79" s="293">
        <v>0</v>
      </c>
    </row>
    <row r="80" spans="1:80" x14ac:dyDescent="0.2">
      <c r="A80" s="302"/>
      <c r="B80" s="309"/>
      <c r="C80" s="310" t="s">
        <v>1763</v>
      </c>
      <c r="D80" s="311"/>
      <c r="E80" s="312">
        <v>0.1009</v>
      </c>
      <c r="F80" s="313"/>
      <c r="G80" s="314"/>
      <c r="H80" s="315"/>
      <c r="I80" s="307"/>
      <c r="J80" s="316"/>
      <c r="K80" s="307"/>
      <c r="M80" s="308" t="s">
        <v>1763</v>
      </c>
      <c r="O80" s="293"/>
    </row>
    <row r="81" spans="1:80" x14ac:dyDescent="0.2">
      <c r="A81" s="302"/>
      <c r="B81" s="309"/>
      <c r="C81" s="310" t="s">
        <v>1764</v>
      </c>
      <c r="D81" s="311"/>
      <c r="E81" s="312">
        <v>3.2500000000000001E-2</v>
      </c>
      <c r="F81" s="313"/>
      <c r="G81" s="314"/>
      <c r="H81" s="315"/>
      <c r="I81" s="307"/>
      <c r="J81" s="316"/>
      <c r="K81" s="307"/>
      <c r="M81" s="308" t="s">
        <v>1764</v>
      </c>
      <c r="O81" s="293"/>
    </row>
    <row r="82" spans="1:80" x14ac:dyDescent="0.2">
      <c r="A82" s="294">
        <v>21</v>
      </c>
      <c r="B82" s="295" t="s">
        <v>1765</v>
      </c>
      <c r="C82" s="296" t="s">
        <v>1766</v>
      </c>
      <c r="D82" s="297" t="s">
        <v>115</v>
      </c>
      <c r="E82" s="298">
        <v>23.670200000000001</v>
      </c>
      <c r="F82" s="298">
        <v>0</v>
      </c>
      <c r="G82" s="299">
        <f>E82*F82</f>
        <v>0</v>
      </c>
      <c r="H82" s="300">
        <v>2.5249999999999999</v>
      </c>
      <c r="I82" s="301">
        <f>E82*H82</f>
        <v>59.767254999999999</v>
      </c>
      <c r="J82" s="300">
        <v>0</v>
      </c>
      <c r="K82" s="301">
        <f>E82*J82</f>
        <v>0</v>
      </c>
      <c r="O82" s="293">
        <v>2</v>
      </c>
      <c r="AA82" s="262">
        <v>1</v>
      </c>
      <c r="AB82" s="262">
        <v>1</v>
      </c>
      <c r="AC82" s="262">
        <v>1</v>
      </c>
      <c r="AZ82" s="262">
        <v>1</v>
      </c>
      <c r="BA82" s="262">
        <f>IF(AZ82=1,G82,0)</f>
        <v>0</v>
      </c>
      <c r="BB82" s="262">
        <f>IF(AZ82=2,G82,0)</f>
        <v>0</v>
      </c>
      <c r="BC82" s="262">
        <f>IF(AZ82=3,G82,0)</f>
        <v>0</v>
      </c>
      <c r="BD82" s="262">
        <f>IF(AZ82=4,G82,0)</f>
        <v>0</v>
      </c>
      <c r="BE82" s="262">
        <f>IF(AZ82=5,G82,0)</f>
        <v>0</v>
      </c>
      <c r="CA82" s="293">
        <v>1</v>
      </c>
      <c r="CB82" s="293">
        <v>1</v>
      </c>
    </row>
    <row r="83" spans="1:80" ht="22.5" x14ac:dyDescent="0.2">
      <c r="A83" s="302"/>
      <c r="B83" s="309"/>
      <c r="C83" s="310" t="s">
        <v>1767</v>
      </c>
      <c r="D83" s="311"/>
      <c r="E83" s="312">
        <v>23.670200000000001</v>
      </c>
      <c r="F83" s="313"/>
      <c r="G83" s="314"/>
      <c r="H83" s="315"/>
      <c r="I83" s="307"/>
      <c r="J83" s="316"/>
      <c r="K83" s="307"/>
      <c r="M83" s="308" t="s">
        <v>1767</v>
      </c>
      <c r="O83" s="293"/>
    </row>
    <row r="84" spans="1:80" x14ac:dyDescent="0.2">
      <c r="A84" s="294">
        <v>22</v>
      </c>
      <c r="B84" s="295" t="s">
        <v>1768</v>
      </c>
      <c r="C84" s="296" t="s">
        <v>1769</v>
      </c>
      <c r="D84" s="297" t="s">
        <v>115</v>
      </c>
      <c r="E84" s="298">
        <v>3.3210000000000002</v>
      </c>
      <c r="F84" s="298">
        <v>0</v>
      </c>
      <c r="G84" s="299">
        <f>E84*F84</f>
        <v>0</v>
      </c>
      <c r="H84" s="300">
        <v>2.5249999999999999</v>
      </c>
      <c r="I84" s="301">
        <f>E84*H84</f>
        <v>8.3855249999999995</v>
      </c>
      <c r="J84" s="300">
        <v>0</v>
      </c>
      <c r="K84" s="301">
        <f>E84*J84</f>
        <v>0</v>
      </c>
      <c r="O84" s="293">
        <v>2</v>
      </c>
      <c r="AA84" s="262">
        <v>1</v>
      </c>
      <c r="AB84" s="262">
        <v>1</v>
      </c>
      <c r="AC84" s="262">
        <v>1</v>
      </c>
      <c r="AZ84" s="262">
        <v>1</v>
      </c>
      <c r="BA84" s="262">
        <f>IF(AZ84=1,G84,0)</f>
        <v>0</v>
      </c>
      <c r="BB84" s="262">
        <f>IF(AZ84=2,G84,0)</f>
        <v>0</v>
      </c>
      <c r="BC84" s="262">
        <f>IF(AZ84=3,G84,0)</f>
        <v>0</v>
      </c>
      <c r="BD84" s="262">
        <f>IF(AZ84=4,G84,0)</f>
        <v>0</v>
      </c>
      <c r="BE84" s="262">
        <f>IF(AZ84=5,G84,0)</f>
        <v>0</v>
      </c>
      <c r="CA84" s="293">
        <v>1</v>
      </c>
      <c r="CB84" s="293">
        <v>1</v>
      </c>
    </row>
    <row r="85" spans="1:80" x14ac:dyDescent="0.2">
      <c r="A85" s="302"/>
      <c r="B85" s="309"/>
      <c r="C85" s="310" t="s">
        <v>1770</v>
      </c>
      <c r="D85" s="311"/>
      <c r="E85" s="312">
        <v>0.88670000000000004</v>
      </c>
      <c r="F85" s="313"/>
      <c r="G85" s="314"/>
      <c r="H85" s="315"/>
      <c r="I85" s="307"/>
      <c r="J85" s="316"/>
      <c r="K85" s="307"/>
      <c r="M85" s="308" t="s">
        <v>1770</v>
      </c>
      <c r="O85" s="293"/>
    </row>
    <row r="86" spans="1:80" x14ac:dyDescent="0.2">
      <c r="A86" s="302"/>
      <c r="B86" s="309"/>
      <c r="C86" s="310" t="s">
        <v>1771</v>
      </c>
      <c r="D86" s="311"/>
      <c r="E86" s="312">
        <v>2.4342999999999999</v>
      </c>
      <c r="F86" s="313"/>
      <c r="G86" s="314"/>
      <c r="H86" s="315"/>
      <c r="I86" s="307"/>
      <c r="J86" s="316"/>
      <c r="K86" s="307"/>
      <c r="M86" s="308" t="s">
        <v>1771</v>
      </c>
      <c r="O86" s="293"/>
    </row>
    <row r="87" spans="1:80" x14ac:dyDescent="0.2">
      <c r="A87" s="294">
        <v>23</v>
      </c>
      <c r="B87" s="295" t="s">
        <v>187</v>
      </c>
      <c r="C87" s="296" t="s">
        <v>188</v>
      </c>
      <c r="D87" s="297" t="s">
        <v>165</v>
      </c>
      <c r="E87" s="298">
        <v>16.605</v>
      </c>
      <c r="F87" s="298">
        <v>0</v>
      </c>
      <c r="G87" s="299">
        <f>E87*F87</f>
        <v>0</v>
      </c>
      <c r="H87" s="300">
        <v>3.916E-2</v>
      </c>
      <c r="I87" s="301">
        <f>E87*H87</f>
        <v>0.65025180000000005</v>
      </c>
      <c r="J87" s="300">
        <v>0</v>
      </c>
      <c r="K87" s="301">
        <f>E87*J87</f>
        <v>0</v>
      </c>
      <c r="O87" s="293">
        <v>2</v>
      </c>
      <c r="AA87" s="262">
        <v>1</v>
      </c>
      <c r="AB87" s="262">
        <v>1</v>
      </c>
      <c r="AC87" s="262">
        <v>1</v>
      </c>
      <c r="AZ87" s="262">
        <v>1</v>
      </c>
      <c r="BA87" s="262">
        <f>IF(AZ87=1,G87,0)</f>
        <v>0</v>
      </c>
      <c r="BB87" s="262">
        <f>IF(AZ87=2,G87,0)</f>
        <v>0</v>
      </c>
      <c r="BC87" s="262">
        <f>IF(AZ87=3,G87,0)</f>
        <v>0</v>
      </c>
      <c r="BD87" s="262">
        <f>IF(AZ87=4,G87,0)</f>
        <v>0</v>
      </c>
      <c r="BE87" s="262">
        <f>IF(AZ87=5,G87,0)</f>
        <v>0</v>
      </c>
      <c r="CA87" s="293">
        <v>1</v>
      </c>
      <c r="CB87" s="293">
        <v>1</v>
      </c>
    </row>
    <row r="88" spans="1:80" x14ac:dyDescent="0.2">
      <c r="A88" s="302"/>
      <c r="B88" s="309"/>
      <c r="C88" s="310" t="s">
        <v>1772</v>
      </c>
      <c r="D88" s="311"/>
      <c r="E88" s="312">
        <v>4.4333999999999998</v>
      </c>
      <c r="F88" s="313"/>
      <c r="G88" s="314"/>
      <c r="H88" s="315"/>
      <c r="I88" s="307"/>
      <c r="J88" s="316"/>
      <c r="K88" s="307"/>
      <c r="M88" s="308" t="s">
        <v>1772</v>
      </c>
      <c r="O88" s="293"/>
    </row>
    <row r="89" spans="1:80" x14ac:dyDescent="0.2">
      <c r="A89" s="302"/>
      <c r="B89" s="309"/>
      <c r="C89" s="310" t="s">
        <v>1773</v>
      </c>
      <c r="D89" s="311"/>
      <c r="E89" s="312">
        <v>12.1716</v>
      </c>
      <c r="F89" s="313"/>
      <c r="G89" s="314"/>
      <c r="H89" s="315"/>
      <c r="I89" s="307"/>
      <c r="J89" s="316"/>
      <c r="K89" s="307"/>
      <c r="M89" s="308" t="s">
        <v>1773</v>
      </c>
      <c r="O89" s="293"/>
    </row>
    <row r="90" spans="1:80" x14ac:dyDescent="0.2">
      <c r="A90" s="294">
        <v>24</v>
      </c>
      <c r="B90" s="295" t="s">
        <v>193</v>
      </c>
      <c r="C90" s="296" t="s">
        <v>194</v>
      </c>
      <c r="D90" s="297" t="s">
        <v>165</v>
      </c>
      <c r="E90" s="298">
        <v>16.605</v>
      </c>
      <c r="F90" s="298">
        <v>0</v>
      </c>
      <c r="G90" s="299">
        <f>E90*F90</f>
        <v>0</v>
      </c>
      <c r="H90" s="300">
        <v>0</v>
      </c>
      <c r="I90" s="301">
        <f>E90*H90</f>
        <v>0</v>
      </c>
      <c r="J90" s="300">
        <v>0</v>
      </c>
      <c r="K90" s="301">
        <f>E90*J90</f>
        <v>0</v>
      </c>
      <c r="O90" s="293">
        <v>2</v>
      </c>
      <c r="AA90" s="262">
        <v>1</v>
      </c>
      <c r="AB90" s="262">
        <v>1</v>
      </c>
      <c r="AC90" s="262">
        <v>1</v>
      </c>
      <c r="AZ90" s="262">
        <v>1</v>
      </c>
      <c r="BA90" s="262">
        <f>IF(AZ90=1,G90,0)</f>
        <v>0</v>
      </c>
      <c r="BB90" s="262">
        <f>IF(AZ90=2,G90,0)</f>
        <v>0</v>
      </c>
      <c r="BC90" s="262">
        <f>IF(AZ90=3,G90,0)</f>
        <v>0</v>
      </c>
      <c r="BD90" s="262">
        <f>IF(AZ90=4,G90,0)</f>
        <v>0</v>
      </c>
      <c r="BE90" s="262">
        <f>IF(AZ90=5,G90,0)</f>
        <v>0</v>
      </c>
      <c r="CA90" s="293">
        <v>1</v>
      </c>
      <c r="CB90" s="293">
        <v>1</v>
      </c>
    </row>
    <row r="91" spans="1:80" x14ac:dyDescent="0.2">
      <c r="A91" s="294">
        <v>25</v>
      </c>
      <c r="B91" s="295" t="s">
        <v>1774</v>
      </c>
      <c r="C91" s="296" t="s">
        <v>1775</v>
      </c>
      <c r="D91" s="297" t="s">
        <v>200</v>
      </c>
      <c r="E91" s="298">
        <v>1.8090999999999999</v>
      </c>
      <c r="F91" s="298">
        <v>0</v>
      </c>
      <c r="G91" s="299">
        <f>E91*F91</f>
        <v>0</v>
      </c>
      <c r="H91" s="300">
        <v>1.0211600000000001</v>
      </c>
      <c r="I91" s="301">
        <f>E91*H91</f>
        <v>1.8473805560000001</v>
      </c>
      <c r="J91" s="300">
        <v>0</v>
      </c>
      <c r="K91" s="301">
        <f>E91*J91</f>
        <v>0</v>
      </c>
      <c r="O91" s="293">
        <v>2</v>
      </c>
      <c r="AA91" s="262">
        <v>1</v>
      </c>
      <c r="AB91" s="262">
        <v>1</v>
      </c>
      <c r="AC91" s="262">
        <v>1</v>
      </c>
      <c r="AZ91" s="262">
        <v>1</v>
      </c>
      <c r="BA91" s="262">
        <f>IF(AZ91=1,G91,0)</f>
        <v>0</v>
      </c>
      <c r="BB91" s="262">
        <f>IF(AZ91=2,G91,0)</f>
        <v>0</v>
      </c>
      <c r="BC91" s="262">
        <f>IF(AZ91=3,G91,0)</f>
        <v>0</v>
      </c>
      <c r="BD91" s="262">
        <f>IF(AZ91=4,G91,0)</f>
        <v>0</v>
      </c>
      <c r="BE91" s="262">
        <f>IF(AZ91=5,G91,0)</f>
        <v>0</v>
      </c>
      <c r="CA91" s="293">
        <v>1</v>
      </c>
      <c r="CB91" s="293">
        <v>1</v>
      </c>
    </row>
    <row r="92" spans="1:80" ht="22.5" x14ac:dyDescent="0.2">
      <c r="A92" s="302"/>
      <c r="B92" s="309"/>
      <c r="C92" s="310" t="s">
        <v>1776</v>
      </c>
      <c r="D92" s="311"/>
      <c r="E92" s="312">
        <v>1.6099000000000001</v>
      </c>
      <c r="F92" s="313"/>
      <c r="G92" s="314"/>
      <c r="H92" s="315"/>
      <c r="I92" s="307"/>
      <c r="J92" s="316"/>
      <c r="K92" s="307"/>
      <c r="M92" s="308" t="s">
        <v>1776</v>
      </c>
      <c r="O92" s="293"/>
    </row>
    <row r="93" spans="1:80" x14ac:dyDescent="0.2">
      <c r="A93" s="302"/>
      <c r="B93" s="309"/>
      <c r="C93" s="310" t="s">
        <v>1777</v>
      </c>
      <c r="D93" s="311"/>
      <c r="E93" s="312">
        <v>5.3199999999999997E-2</v>
      </c>
      <c r="F93" s="313"/>
      <c r="G93" s="314"/>
      <c r="H93" s="315"/>
      <c r="I93" s="307"/>
      <c r="J93" s="316"/>
      <c r="K93" s="307"/>
      <c r="M93" s="308" t="s">
        <v>1777</v>
      </c>
      <c r="O93" s="293"/>
    </row>
    <row r="94" spans="1:80" x14ac:dyDescent="0.2">
      <c r="A94" s="302"/>
      <c r="B94" s="309"/>
      <c r="C94" s="310" t="s">
        <v>1778</v>
      </c>
      <c r="D94" s="311"/>
      <c r="E94" s="312">
        <v>0.14610000000000001</v>
      </c>
      <c r="F94" s="313"/>
      <c r="G94" s="314"/>
      <c r="H94" s="315"/>
      <c r="I94" s="307"/>
      <c r="J94" s="316"/>
      <c r="K94" s="307"/>
      <c r="M94" s="308" t="s">
        <v>1778</v>
      </c>
      <c r="O94" s="293"/>
    </row>
    <row r="95" spans="1:80" x14ac:dyDescent="0.2">
      <c r="A95" s="294">
        <v>26</v>
      </c>
      <c r="B95" s="295" t="s">
        <v>1779</v>
      </c>
      <c r="C95" s="296" t="s">
        <v>1780</v>
      </c>
      <c r="D95" s="297" t="s">
        <v>165</v>
      </c>
      <c r="E95" s="298">
        <v>15.7784</v>
      </c>
      <c r="F95" s="298">
        <v>0</v>
      </c>
      <c r="G95" s="299">
        <f>E95*F95</f>
        <v>0</v>
      </c>
      <c r="H95" s="300">
        <v>5.0000000000000001E-4</v>
      </c>
      <c r="I95" s="301">
        <f>E95*H95</f>
        <v>7.8892000000000007E-3</v>
      </c>
      <c r="J95" s="300">
        <v>0</v>
      </c>
      <c r="K95" s="301">
        <f>E95*J95</f>
        <v>0</v>
      </c>
      <c r="O95" s="293">
        <v>2</v>
      </c>
      <c r="AA95" s="262">
        <v>1</v>
      </c>
      <c r="AB95" s="262">
        <v>1</v>
      </c>
      <c r="AC95" s="262">
        <v>1</v>
      </c>
      <c r="AZ95" s="262">
        <v>1</v>
      </c>
      <c r="BA95" s="262">
        <f>IF(AZ95=1,G95,0)</f>
        <v>0</v>
      </c>
      <c r="BB95" s="262">
        <f>IF(AZ95=2,G95,0)</f>
        <v>0</v>
      </c>
      <c r="BC95" s="262">
        <f>IF(AZ95=3,G95,0)</f>
        <v>0</v>
      </c>
      <c r="BD95" s="262">
        <f>IF(AZ95=4,G95,0)</f>
        <v>0</v>
      </c>
      <c r="BE95" s="262">
        <f>IF(AZ95=5,G95,0)</f>
        <v>0</v>
      </c>
      <c r="CA95" s="293">
        <v>1</v>
      </c>
      <c r="CB95" s="293">
        <v>1</v>
      </c>
    </row>
    <row r="96" spans="1:80" x14ac:dyDescent="0.2">
      <c r="A96" s="302"/>
      <c r="B96" s="309"/>
      <c r="C96" s="310" t="s">
        <v>1745</v>
      </c>
      <c r="D96" s="311"/>
      <c r="E96" s="312">
        <v>15.7784</v>
      </c>
      <c r="F96" s="313"/>
      <c r="G96" s="314"/>
      <c r="H96" s="315"/>
      <c r="I96" s="307"/>
      <c r="J96" s="316"/>
      <c r="K96" s="307"/>
      <c r="M96" s="308" t="s">
        <v>1745</v>
      </c>
      <c r="O96" s="293"/>
    </row>
    <row r="97" spans="1:80" x14ac:dyDescent="0.2">
      <c r="A97" s="317"/>
      <c r="B97" s="318" t="s">
        <v>101</v>
      </c>
      <c r="C97" s="319" t="s">
        <v>171</v>
      </c>
      <c r="D97" s="320"/>
      <c r="E97" s="321"/>
      <c r="F97" s="322"/>
      <c r="G97" s="323">
        <f>SUM(G70:G96)</f>
        <v>0</v>
      </c>
      <c r="H97" s="324"/>
      <c r="I97" s="325">
        <f>SUM(I70:I96)</f>
        <v>92.284958588000009</v>
      </c>
      <c r="J97" s="324"/>
      <c r="K97" s="325">
        <f>SUM(K70:K96)</f>
        <v>0</v>
      </c>
      <c r="O97" s="293">
        <v>4</v>
      </c>
      <c r="BA97" s="326">
        <f>SUM(BA70:BA96)</f>
        <v>0</v>
      </c>
      <c r="BB97" s="326">
        <f>SUM(BB70:BB96)</f>
        <v>0</v>
      </c>
      <c r="BC97" s="326">
        <f>SUM(BC70:BC96)</f>
        <v>0</v>
      </c>
      <c r="BD97" s="326">
        <f>SUM(BD70:BD96)</f>
        <v>0</v>
      </c>
      <c r="BE97" s="326">
        <f>SUM(BE70:BE96)</f>
        <v>0</v>
      </c>
    </row>
    <row r="98" spans="1:80" x14ac:dyDescent="0.2">
      <c r="A98" s="283" t="s">
        <v>97</v>
      </c>
      <c r="B98" s="284" t="s">
        <v>203</v>
      </c>
      <c r="C98" s="285" t="s">
        <v>204</v>
      </c>
      <c r="D98" s="286"/>
      <c r="E98" s="287"/>
      <c r="F98" s="287"/>
      <c r="G98" s="288"/>
      <c r="H98" s="289"/>
      <c r="I98" s="290"/>
      <c r="J98" s="291"/>
      <c r="K98" s="292"/>
      <c r="O98" s="293">
        <v>1</v>
      </c>
    </row>
    <row r="99" spans="1:80" ht="22.5" x14ac:dyDescent="0.2">
      <c r="A99" s="294">
        <v>27</v>
      </c>
      <c r="B99" s="295" t="s">
        <v>1781</v>
      </c>
      <c r="C99" s="296" t="s">
        <v>1782</v>
      </c>
      <c r="D99" s="297" t="s">
        <v>197</v>
      </c>
      <c r="E99" s="298">
        <v>2</v>
      </c>
      <c r="F99" s="298">
        <v>0</v>
      </c>
      <c r="G99" s="299">
        <f>E99*F99</f>
        <v>0</v>
      </c>
      <c r="H99" s="300">
        <v>9.8379999999999995E-2</v>
      </c>
      <c r="I99" s="301">
        <f>E99*H99</f>
        <v>0.19675999999999999</v>
      </c>
      <c r="J99" s="300">
        <v>0</v>
      </c>
      <c r="K99" s="301">
        <f>E99*J99</f>
        <v>0</v>
      </c>
      <c r="O99" s="293">
        <v>2</v>
      </c>
      <c r="AA99" s="262">
        <v>1</v>
      </c>
      <c r="AB99" s="262">
        <v>1</v>
      </c>
      <c r="AC99" s="262">
        <v>1</v>
      </c>
      <c r="AZ99" s="262">
        <v>1</v>
      </c>
      <c r="BA99" s="262">
        <f>IF(AZ99=1,G99,0)</f>
        <v>0</v>
      </c>
      <c r="BB99" s="262">
        <f>IF(AZ99=2,G99,0)</f>
        <v>0</v>
      </c>
      <c r="BC99" s="262">
        <f>IF(AZ99=3,G99,0)</f>
        <v>0</v>
      </c>
      <c r="BD99" s="262">
        <f>IF(AZ99=4,G99,0)</f>
        <v>0</v>
      </c>
      <c r="BE99" s="262">
        <f>IF(AZ99=5,G99,0)</f>
        <v>0</v>
      </c>
      <c r="CA99" s="293">
        <v>1</v>
      </c>
      <c r="CB99" s="293">
        <v>1</v>
      </c>
    </row>
    <row r="100" spans="1:80" ht="22.5" x14ac:dyDescent="0.2">
      <c r="A100" s="294">
        <v>28</v>
      </c>
      <c r="B100" s="295" t="s">
        <v>1783</v>
      </c>
      <c r="C100" s="296" t="s">
        <v>1784</v>
      </c>
      <c r="D100" s="297" t="s">
        <v>115</v>
      </c>
      <c r="E100" s="298">
        <v>35.615000000000002</v>
      </c>
      <c r="F100" s="298">
        <v>0</v>
      </c>
      <c r="G100" s="299">
        <f>E100*F100</f>
        <v>0</v>
      </c>
      <c r="H100" s="300">
        <v>3.25535</v>
      </c>
      <c r="I100" s="301">
        <f>E100*H100</f>
        <v>115.93929025</v>
      </c>
      <c r="J100" s="300">
        <v>0</v>
      </c>
      <c r="K100" s="301">
        <f>E100*J100</f>
        <v>0</v>
      </c>
      <c r="O100" s="293">
        <v>2</v>
      </c>
      <c r="AA100" s="262">
        <v>1</v>
      </c>
      <c r="AB100" s="262">
        <v>0</v>
      </c>
      <c r="AC100" s="262">
        <v>0</v>
      </c>
      <c r="AZ100" s="262">
        <v>1</v>
      </c>
      <c r="BA100" s="262">
        <f>IF(AZ100=1,G100,0)</f>
        <v>0</v>
      </c>
      <c r="BB100" s="262">
        <f>IF(AZ100=2,G100,0)</f>
        <v>0</v>
      </c>
      <c r="BC100" s="262">
        <f>IF(AZ100=3,G100,0)</f>
        <v>0</v>
      </c>
      <c r="BD100" s="262">
        <f>IF(AZ100=4,G100,0)</f>
        <v>0</v>
      </c>
      <c r="BE100" s="262">
        <f>IF(AZ100=5,G100,0)</f>
        <v>0</v>
      </c>
      <c r="CA100" s="293">
        <v>1</v>
      </c>
      <c r="CB100" s="293">
        <v>0</v>
      </c>
    </row>
    <row r="101" spans="1:80" ht="22.5" x14ac:dyDescent="0.2">
      <c r="A101" s="302"/>
      <c r="B101" s="309"/>
      <c r="C101" s="310" t="s">
        <v>1785</v>
      </c>
      <c r="D101" s="311"/>
      <c r="E101" s="312">
        <v>3.1044</v>
      </c>
      <c r="F101" s="313"/>
      <c r="G101" s="314"/>
      <c r="H101" s="315"/>
      <c r="I101" s="307"/>
      <c r="J101" s="316"/>
      <c r="K101" s="307"/>
      <c r="M101" s="308" t="s">
        <v>1785</v>
      </c>
      <c r="O101" s="293"/>
    </row>
    <row r="102" spans="1:80" x14ac:dyDescent="0.2">
      <c r="A102" s="302"/>
      <c r="B102" s="309"/>
      <c r="C102" s="310" t="s">
        <v>1786</v>
      </c>
      <c r="D102" s="311"/>
      <c r="E102" s="312">
        <v>2.7033999999999998</v>
      </c>
      <c r="F102" s="313"/>
      <c r="G102" s="314"/>
      <c r="H102" s="315"/>
      <c r="I102" s="307"/>
      <c r="J102" s="316"/>
      <c r="K102" s="307"/>
      <c r="M102" s="308" t="s">
        <v>1786</v>
      </c>
      <c r="O102" s="293"/>
    </row>
    <row r="103" spans="1:80" x14ac:dyDescent="0.2">
      <c r="A103" s="302"/>
      <c r="B103" s="309"/>
      <c r="C103" s="310" t="s">
        <v>1787</v>
      </c>
      <c r="D103" s="311"/>
      <c r="E103" s="312">
        <v>5.0381999999999998</v>
      </c>
      <c r="F103" s="313"/>
      <c r="G103" s="314"/>
      <c r="H103" s="315"/>
      <c r="I103" s="307"/>
      <c r="J103" s="316"/>
      <c r="K103" s="307"/>
      <c r="M103" s="308" t="s">
        <v>1787</v>
      </c>
      <c r="O103" s="293"/>
    </row>
    <row r="104" spans="1:80" x14ac:dyDescent="0.2">
      <c r="A104" s="302"/>
      <c r="B104" s="309"/>
      <c r="C104" s="310" t="s">
        <v>1788</v>
      </c>
      <c r="D104" s="311"/>
      <c r="E104" s="312">
        <v>0.39600000000000002</v>
      </c>
      <c r="F104" s="313"/>
      <c r="G104" s="314"/>
      <c r="H104" s="315"/>
      <c r="I104" s="307"/>
      <c r="J104" s="316"/>
      <c r="K104" s="307"/>
      <c r="M104" s="308" t="s">
        <v>1788</v>
      </c>
      <c r="O104" s="293"/>
    </row>
    <row r="105" spans="1:80" x14ac:dyDescent="0.2">
      <c r="A105" s="302"/>
      <c r="B105" s="309"/>
      <c r="C105" s="310" t="s">
        <v>1789</v>
      </c>
      <c r="D105" s="311"/>
      <c r="E105" s="312">
        <v>2.7930000000000001</v>
      </c>
      <c r="F105" s="313"/>
      <c r="G105" s="314"/>
      <c r="H105" s="315"/>
      <c r="I105" s="307"/>
      <c r="J105" s="316"/>
      <c r="K105" s="307"/>
      <c r="M105" s="308" t="s">
        <v>1789</v>
      </c>
      <c r="O105" s="293"/>
    </row>
    <row r="106" spans="1:80" x14ac:dyDescent="0.2">
      <c r="A106" s="302"/>
      <c r="B106" s="309"/>
      <c r="C106" s="310" t="s">
        <v>1790</v>
      </c>
      <c r="D106" s="311"/>
      <c r="E106" s="312">
        <v>7.0843999999999996</v>
      </c>
      <c r="F106" s="313"/>
      <c r="G106" s="314"/>
      <c r="H106" s="315"/>
      <c r="I106" s="307"/>
      <c r="J106" s="316"/>
      <c r="K106" s="307"/>
      <c r="M106" s="308" t="s">
        <v>1790</v>
      </c>
      <c r="O106" s="293"/>
    </row>
    <row r="107" spans="1:80" x14ac:dyDescent="0.2">
      <c r="A107" s="302"/>
      <c r="B107" s="309"/>
      <c r="C107" s="310" t="s">
        <v>1791</v>
      </c>
      <c r="D107" s="311"/>
      <c r="E107" s="312">
        <v>5.7720000000000002</v>
      </c>
      <c r="F107" s="313"/>
      <c r="G107" s="314"/>
      <c r="H107" s="315"/>
      <c r="I107" s="307"/>
      <c r="J107" s="316"/>
      <c r="K107" s="307"/>
      <c r="M107" s="308" t="s">
        <v>1791</v>
      </c>
      <c r="O107" s="293"/>
    </row>
    <row r="108" spans="1:80" x14ac:dyDescent="0.2">
      <c r="A108" s="302"/>
      <c r="B108" s="309"/>
      <c r="C108" s="310" t="s">
        <v>1792</v>
      </c>
      <c r="D108" s="311"/>
      <c r="E108" s="312">
        <v>4.4816000000000003</v>
      </c>
      <c r="F108" s="313"/>
      <c r="G108" s="314"/>
      <c r="H108" s="315"/>
      <c r="I108" s="307"/>
      <c r="J108" s="316"/>
      <c r="K108" s="307"/>
      <c r="M108" s="308" t="s">
        <v>1792</v>
      </c>
      <c r="O108" s="293"/>
    </row>
    <row r="109" spans="1:80" x14ac:dyDescent="0.2">
      <c r="A109" s="302"/>
      <c r="B109" s="309"/>
      <c r="C109" s="310" t="s">
        <v>1793</v>
      </c>
      <c r="D109" s="311"/>
      <c r="E109" s="312">
        <v>4.242</v>
      </c>
      <c r="F109" s="313"/>
      <c r="G109" s="314"/>
      <c r="H109" s="315"/>
      <c r="I109" s="307"/>
      <c r="J109" s="316"/>
      <c r="K109" s="307"/>
      <c r="M109" s="308" t="s">
        <v>1793</v>
      </c>
      <c r="O109" s="293"/>
    </row>
    <row r="110" spans="1:80" x14ac:dyDescent="0.2">
      <c r="A110" s="294">
        <v>29</v>
      </c>
      <c r="B110" s="295" t="s">
        <v>1794</v>
      </c>
      <c r="C110" s="296" t="s">
        <v>1795</v>
      </c>
      <c r="D110" s="297" t="s">
        <v>115</v>
      </c>
      <c r="E110" s="298">
        <v>4.8002000000000002</v>
      </c>
      <c r="F110" s="298">
        <v>0</v>
      </c>
      <c r="G110" s="299">
        <f>E110*F110</f>
        <v>0</v>
      </c>
      <c r="H110" s="300">
        <v>0</v>
      </c>
      <c r="I110" s="301">
        <f>E110*H110</f>
        <v>0</v>
      </c>
      <c r="J110" s="300">
        <v>0</v>
      </c>
      <c r="K110" s="301">
        <f>E110*J110</f>
        <v>0</v>
      </c>
      <c r="O110" s="293">
        <v>2</v>
      </c>
      <c r="AA110" s="262">
        <v>1</v>
      </c>
      <c r="AB110" s="262">
        <v>1</v>
      </c>
      <c r="AC110" s="262">
        <v>1</v>
      </c>
      <c r="AZ110" s="262">
        <v>1</v>
      </c>
      <c r="BA110" s="262">
        <f>IF(AZ110=1,G110,0)</f>
        <v>0</v>
      </c>
      <c r="BB110" s="262">
        <f>IF(AZ110=2,G110,0)</f>
        <v>0</v>
      </c>
      <c r="BC110" s="262">
        <f>IF(AZ110=3,G110,0)</f>
        <v>0</v>
      </c>
      <c r="BD110" s="262">
        <f>IF(AZ110=4,G110,0)</f>
        <v>0</v>
      </c>
      <c r="BE110" s="262">
        <f>IF(AZ110=5,G110,0)</f>
        <v>0</v>
      </c>
      <c r="CA110" s="293">
        <v>1</v>
      </c>
      <c r="CB110" s="293">
        <v>1</v>
      </c>
    </row>
    <row r="111" spans="1:80" x14ac:dyDescent="0.2">
      <c r="A111" s="302"/>
      <c r="B111" s="309"/>
      <c r="C111" s="310" t="s">
        <v>1796</v>
      </c>
      <c r="D111" s="311"/>
      <c r="E111" s="312">
        <v>1.7642</v>
      </c>
      <c r="F111" s="313"/>
      <c r="G111" s="314"/>
      <c r="H111" s="315"/>
      <c r="I111" s="307"/>
      <c r="J111" s="316"/>
      <c r="K111" s="307"/>
      <c r="M111" s="308" t="s">
        <v>1796</v>
      </c>
      <c r="O111" s="293"/>
    </row>
    <row r="112" spans="1:80" x14ac:dyDescent="0.2">
      <c r="A112" s="302"/>
      <c r="B112" s="309"/>
      <c r="C112" s="310" t="s">
        <v>1797</v>
      </c>
      <c r="D112" s="311"/>
      <c r="E112" s="312">
        <v>2.2526999999999999</v>
      </c>
      <c r="F112" s="313"/>
      <c r="G112" s="314"/>
      <c r="H112" s="315"/>
      <c r="I112" s="307"/>
      <c r="J112" s="316"/>
      <c r="K112" s="307"/>
      <c r="M112" s="308" t="s">
        <v>1797</v>
      </c>
      <c r="O112" s="293"/>
    </row>
    <row r="113" spans="1:80" x14ac:dyDescent="0.2">
      <c r="A113" s="302"/>
      <c r="B113" s="309"/>
      <c r="C113" s="310" t="s">
        <v>1798</v>
      </c>
      <c r="D113" s="311"/>
      <c r="E113" s="312">
        <v>0.7833</v>
      </c>
      <c r="F113" s="313"/>
      <c r="G113" s="314"/>
      <c r="H113" s="315"/>
      <c r="I113" s="307"/>
      <c r="J113" s="316"/>
      <c r="K113" s="307"/>
      <c r="M113" s="308" t="s">
        <v>1798</v>
      </c>
      <c r="O113" s="293"/>
    </row>
    <row r="114" spans="1:80" ht="22.5" x14ac:dyDescent="0.2">
      <c r="A114" s="294">
        <v>30</v>
      </c>
      <c r="B114" s="295" t="s">
        <v>1799</v>
      </c>
      <c r="C114" s="296" t="s">
        <v>1800</v>
      </c>
      <c r="D114" s="297" t="s">
        <v>115</v>
      </c>
      <c r="E114" s="298">
        <v>33.048699999999997</v>
      </c>
      <c r="F114" s="298">
        <v>0</v>
      </c>
      <c r="G114" s="299">
        <f>E114*F114</f>
        <v>0</v>
      </c>
      <c r="H114" s="300">
        <v>2.5249999999999999</v>
      </c>
      <c r="I114" s="301">
        <f>E114*H114</f>
        <v>83.44796749999999</v>
      </c>
      <c r="J114" s="300">
        <v>0</v>
      </c>
      <c r="K114" s="301">
        <f>E114*J114</f>
        <v>0</v>
      </c>
      <c r="O114" s="293">
        <v>2</v>
      </c>
      <c r="AA114" s="262">
        <v>1</v>
      </c>
      <c r="AB114" s="262">
        <v>0</v>
      </c>
      <c r="AC114" s="262">
        <v>0</v>
      </c>
      <c r="AZ114" s="262">
        <v>1</v>
      </c>
      <c r="BA114" s="262">
        <f>IF(AZ114=1,G114,0)</f>
        <v>0</v>
      </c>
      <c r="BB114" s="262">
        <f>IF(AZ114=2,G114,0)</f>
        <v>0</v>
      </c>
      <c r="BC114" s="262">
        <f>IF(AZ114=3,G114,0)</f>
        <v>0</v>
      </c>
      <c r="BD114" s="262">
        <f>IF(AZ114=4,G114,0)</f>
        <v>0</v>
      </c>
      <c r="BE114" s="262">
        <f>IF(AZ114=5,G114,0)</f>
        <v>0</v>
      </c>
      <c r="CA114" s="293">
        <v>1</v>
      </c>
      <c r="CB114" s="293">
        <v>0</v>
      </c>
    </row>
    <row r="115" spans="1:80" ht="22.5" x14ac:dyDescent="0.2">
      <c r="A115" s="302"/>
      <c r="B115" s="309"/>
      <c r="C115" s="310" t="s">
        <v>1801</v>
      </c>
      <c r="D115" s="311"/>
      <c r="E115" s="312">
        <v>2.0695999999999999</v>
      </c>
      <c r="F115" s="313"/>
      <c r="G115" s="314"/>
      <c r="H115" s="315"/>
      <c r="I115" s="307"/>
      <c r="J115" s="316"/>
      <c r="K115" s="307"/>
      <c r="M115" s="308" t="s">
        <v>1801</v>
      </c>
      <c r="O115" s="293"/>
    </row>
    <row r="116" spans="1:80" x14ac:dyDescent="0.2">
      <c r="A116" s="302"/>
      <c r="B116" s="309"/>
      <c r="C116" s="310" t="s">
        <v>1802</v>
      </c>
      <c r="D116" s="311"/>
      <c r="E116" s="312">
        <v>12.9762</v>
      </c>
      <c r="F116" s="313"/>
      <c r="G116" s="314"/>
      <c r="H116" s="315"/>
      <c r="I116" s="307"/>
      <c r="J116" s="316"/>
      <c r="K116" s="307"/>
      <c r="M116" s="308" t="s">
        <v>1802</v>
      </c>
      <c r="O116" s="293"/>
    </row>
    <row r="117" spans="1:80" x14ac:dyDescent="0.2">
      <c r="A117" s="302"/>
      <c r="B117" s="309"/>
      <c r="C117" s="310" t="s">
        <v>1803</v>
      </c>
      <c r="D117" s="311"/>
      <c r="E117" s="312">
        <v>-2.7033999999999998</v>
      </c>
      <c r="F117" s="313"/>
      <c r="G117" s="314"/>
      <c r="H117" s="315"/>
      <c r="I117" s="307"/>
      <c r="J117" s="316"/>
      <c r="K117" s="307"/>
      <c r="M117" s="308" t="s">
        <v>1803</v>
      </c>
      <c r="O117" s="293"/>
    </row>
    <row r="118" spans="1:80" x14ac:dyDescent="0.2">
      <c r="A118" s="302"/>
      <c r="B118" s="309"/>
      <c r="C118" s="310" t="s">
        <v>1804</v>
      </c>
      <c r="D118" s="311"/>
      <c r="E118" s="312">
        <v>3.3588</v>
      </c>
      <c r="F118" s="313"/>
      <c r="G118" s="314"/>
      <c r="H118" s="315"/>
      <c r="I118" s="307"/>
      <c r="J118" s="316"/>
      <c r="K118" s="307"/>
      <c r="M118" s="308" t="s">
        <v>1804</v>
      </c>
      <c r="O118" s="293"/>
    </row>
    <row r="119" spans="1:80" x14ac:dyDescent="0.2">
      <c r="A119" s="302"/>
      <c r="B119" s="309"/>
      <c r="C119" s="310" t="s">
        <v>1805</v>
      </c>
      <c r="D119" s="311"/>
      <c r="E119" s="312">
        <v>0.26400000000000001</v>
      </c>
      <c r="F119" s="313"/>
      <c r="G119" s="314"/>
      <c r="H119" s="315"/>
      <c r="I119" s="307"/>
      <c r="J119" s="316"/>
      <c r="K119" s="307"/>
      <c r="M119" s="308" t="s">
        <v>1805</v>
      </c>
      <c r="O119" s="293"/>
    </row>
    <row r="120" spans="1:80" x14ac:dyDescent="0.2">
      <c r="A120" s="302"/>
      <c r="B120" s="309"/>
      <c r="C120" s="310" t="s">
        <v>1806</v>
      </c>
      <c r="D120" s="311"/>
      <c r="E120" s="312">
        <v>1.8620000000000001</v>
      </c>
      <c r="F120" s="313"/>
      <c r="G120" s="314"/>
      <c r="H120" s="315"/>
      <c r="I120" s="307"/>
      <c r="J120" s="316"/>
      <c r="K120" s="307"/>
      <c r="M120" s="308" t="s">
        <v>1806</v>
      </c>
      <c r="O120" s="293"/>
    </row>
    <row r="121" spans="1:80" x14ac:dyDescent="0.2">
      <c r="A121" s="302"/>
      <c r="B121" s="309"/>
      <c r="C121" s="310" t="s">
        <v>1807</v>
      </c>
      <c r="D121" s="311"/>
      <c r="E121" s="312">
        <v>4.7229999999999999</v>
      </c>
      <c r="F121" s="313"/>
      <c r="G121" s="314"/>
      <c r="H121" s="315"/>
      <c r="I121" s="307"/>
      <c r="J121" s="316"/>
      <c r="K121" s="307"/>
      <c r="M121" s="308" t="s">
        <v>1807</v>
      </c>
      <c r="O121" s="293"/>
    </row>
    <row r="122" spans="1:80" x14ac:dyDescent="0.2">
      <c r="A122" s="302"/>
      <c r="B122" s="309"/>
      <c r="C122" s="310" t="s">
        <v>1808</v>
      </c>
      <c r="D122" s="311"/>
      <c r="E122" s="312">
        <v>3.8479999999999999</v>
      </c>
      <c r="F122" s="313"/>
      <c r="G122" s="314"/>
      <c r="H122" s="315"/>
      <c r="I122" s="307"/>
      <c r="J122" s="316"/>
      <c r="K122" s="307"/>
      <c r="M122" s="308" t="s">
        <v>1808</v>
      </c>
      <c r="O122" s="293"/>
    </row>
    <row r="123" spans="1:80" x14ac:dyDescent="0.2">
      <c r="A123" s="302"/>
      <c r="B123" s="309"/>
      <c r="C123" s="310" t="s">
        <v>1809</v>
      </c>
      <c r="D123" s="311"/>
      <c r="E123" s="312">
        <v>2.9878</v>
      </c>
      <c r="F123" s="313"/>
      <c r="G123" s="314"/>
      <c r="H123" s="315"/>
      <c r="I123" s="307"/>
      <c r="J123" s="316"/>
      <c r="K123" s="307"/>
      <c r="M123" s="308" t="s">
        <v>1809</v>
      </c>
      <c r="O123" s="293"/>
    </row>
    <row r="124" spans="1:80" x14ac:dyDescent="0.2">
      <c r="A124" s="302"/>
      <c r="B124" s="309"/>
      <c r="C124" s="310" t="s">
        <v>1810</v>
      </c>
      <c r="D124" s="311"/>
      <c r="E124" s="312">
        <v>2.8279999999999998</v>
      </c>
      <c r="F124" s="313"/>
      <c r="G124" s="314"/>
      <c r="H124" s="315"/>
      <c r="I124" s="307"/>
      <c r="J124" s="316"/>
      <c r="K124" s="307"/>
      <c r="M124" s="308" t="s">
        <v>1810</v>
      </c>
      <c r="O124" s="293"/>
    </row>
    <row r="125" spans="1:80" x14ac:dyDescent="0.2">
      <c r="A125" s="302"/>
      <c r="B125" s="309"/>
      <c r="C125" s="310" t="s">
        <v>1811</v>
      </c>
      <c r="D125" s="311"/>
      <c r="E125" s="312">
        <v>0.92400000000000004</v>
      </c>
      <c r="F125" s="313"/>
      <c r="G125" s="314"/>
      <c r="H125" s="315"/>
      <c r="I125" s="307"/>
      <c r="J125" s="316"/>
      <c r="K125" s="307"/>
      <c r="M125" s="308" t="s">
        <v>1811</v>
      </c>
      <c r="O125" s="293"/>
    </row>
    <row r="126" spans="1:80" x14ac:dyDescent="0.2">
      <c r="A126" s="302"/>
      <c r="B126" s="309"/>
      <c r="C126" s="310" t="s">
        <v>1812</v>
      </c>
      <c r="D126" s="311"/>
      <c r="E126" s="312">
        <v>-8.9300000000000004E-2</v>
      </c>
      <c r="F126" s="313"/>
      <c r="G126" s="314"/>
      <c r="H126" s="315"/>
      <c r="I126" s="307"/>
      <c r="J126" s="316"/>
      <c r="K126" s="307"/>
      <c r="M126" s="308" t="s">
        <v>1812</v>
      </c>
      <c r="O126" s="293"/>
    </row>
    <row r="127" spans="1:80" x14ac:dyDescent="0.2">
      <c r="A127" s="294">
        <v>31</v>
      </c>
      <c r="B127" s="295" t="s">
        <v>287</v>
      </c>
      <c r="C127" s="296" t="s">
        <v>288</v>
      </c>
      <c r="D127" s="297" t="s">
        <v>165</v>
      </c>
      <c r="E127" s="298">
        <v>142.58539999999999</v>
      </c>
      <c r="F127" s="298">
        <v>0</v>
      </c>
      <c r="G127" s="299">
        <f>E127*F127</f>
        <v>0</v>
      </c>
      <c r="H127" s="300">
        <v>3.8240000000000003E-2</v>
      </c>
      <c r="I127" s="301">
        <f>E127*H127</f>
        <v>5.452465696</v>
      </c>
      <c r="J127" s="300">
        <v>0</v>
      </c>
      <c r="K127" s="301">
        <f>E127*J127</f>
        <v>0</v>
      </c>
      <c r="O127" s="293">
        <v>2</v>
      </c>
      <c r="AA127" s="262">
        <v>1</v>
      </c>
      <c r="AB127" s="262">
        <v>1</v>
      </c>
      <c r="AC127" s="262">
        <v>1</v>
      </c>
      <c r="AZ127" s="262">
        <v>1</v>
      </c>
      <c r="BA127" s="262">
        <f>IF(AZ127=1,G127,0)</f>
        <v>0</v>
      </c>
      <c r="BB127" s="262">
        <f>IF(AZ127=2,G127,0)</f>
        <v>0</v>
      </c>
      <c r="BC127" s="262">
        <f>IF(AZ127=3,G127,0)</f>
        <v>0</v>
      </c>
      <c r="BD127" s="262">
        <f>IF(AZ127=4,G127,0)</f>
        <v>0</v>
      </c>
      <c r="BE127" s="262">
        <f>IF(AZ127=5,G127,0)</f>
        <v>0</v>
      </c>
      <c r="CA127" s="293">
        <v>1</v>
      </c>
      <c r="CB127" s="293">
        <v>1</v>
      </c>
    </row>
    <row r="128" spans="1:80" ht="22.5" x14ac:dyDescent="0.2">
      <c r="A128" s="302"/>
      <c r="B128" s="309"/>
      <c r="C128" s="310" t="s">
        <v>1813</v>
      </c>
      <c r="D128" s="311"/>
      <c r="E128" s="312">
        <v>10.432399999999999</v>
      </c>
      <c r="F128" s="313"/>
      <c r="G128" s="314"/>
      <c r="H128" s="315"/>
      <c r="I128" s="307"/>
      <c r="J128" s="316"/>
      <c r="K128" s="307"/>
      <c r="M128" s="308" t="s">
        <v>1813</v>
      </c>
      <c r="O128" s="293"/>
    </row>
    <row r="129" spans="1:80" x14ac:dyDescent="0.2">
      <c r="A129" s="302"/>
      <c r="B129" s="309"/>
      <c r="C129" s="310" t="s">
        <v>1814</v>
      </c>
      <c r="D129" s="311"/>
      <c r="E129" s="312">
        <v>26.852399999999999</v>
      </c>
      <c r="F129" s="313"/>
      <c r="G129" s="314"/>
      <c r="H129" s="315"/>
      <c r="I129" s="307"/>
      <c r="J129" s="316"/>
      <c r="K129" s="307"/>
      <c r="M129" s="308" t="s">
        <v>1814</v>
      </c>
      <c r="O129" s="293"/>
    </row>
    <row r="130" spans="1:80" x14ac:dyDescent="0.2">
      <c r="A130" s="302"/>
      <c r="B130" s="309"/>
      <c r="C130" s="310" t="s">
        <v>1815</v>
      </c>
      <c r="D130" s="311"/>
      <c r="E130" s="312">
        <v>17.994</v>
      </c>
      <c r="F130" s="313"/>
      <c r="G130" s="314"/>
      <c r="H130" s="315"/>
      <c r="I130" s="307"/>
      <c r="J130" s="316"/>
      <c r="K130" s="307"/>
      <c r="M130" s="308" t="s">
        <v>1815</v>
      </c>
      <c r="O130" s="293"/>
    </row>
    <row r="131" spans="1:80" x14ac:dyDescent="0.2">
      <c r="A131" s="302"/>
      <c r="B131" s="309"/>
      <c r="C131" s="310" t="s">
        <v>1816</v>
      </c>
      <c r="D131" s="311"/>
      <c r="E131" s="312">
        <v>1.32</v>
      </c>
      <c r="F131" s="313"/>
      <c r="G131" s="314"/>
      <c r="H131" s="315"/>
      <c r="I131" s="307"/>
      <c r="J131" s="316"/>
      <c r="K131" s="307"/>
      <c r="M131" s="308" t="s">
        <v>1816</v>
      </c>
      <c r="O131" s="293"/>
    </row>
    <row r="132" spans="1:80" x14ac:dyDescent="0.2">
      <c r="A132" s="302"/>
      <c r="B132" s="309"/>
      <c r="C132" s="310" t="s">
        <v>1817</v>
      </c>
      <c r="D132" s="311"/>
      <c r="E132" s="312">
        <v>9.31</v>
      </c>
      <c r="F132" s="313"/>
      <c r="G132" s="314"/>
      <c r="H132" s="315"/>
      <c r="I132" s="307"/>
      <c r="J132" s="316"/>
      <c r="K132" s="307"/>
      <c r="M132" s="308" t="s">
        <v>1817</v>
      </c>
      <c r="O132" s="293"/>
    </row>
    <row r="133" spans="1:80" x14ac:dyDescent="0.2">
      <c r="A133" s="302"/>
      <c r="B133" s="309"/>
      <c r="C133" s="310" t="s">
        <v>1818</v>
      </c>
      <c r="D133" s="311"/>
      <c r="E133" s="312">
        <v>24.439800000000002</v>
      </c>
      <c r="F133" s="313"/>
      <c r="G133" s="314"/>
      <c r="H133" s="315"/>
      <c r="I133" s="307"/>
      <c r="J133" s="316"/>
      <c r="K133" s="307"/>
      <c r="M133" s="308" t="s">
        <v>1818</v>
      </c>
      <c r="O133" s="293"/>
    </row>
    <row r="134" spans="1:80" x14ac:dyDescent="0.2">
      <c r="A134" s="302"/>
      <c r="B134" s="309"/>
      <c r="C134" s="310" t="s">
        <v>1819</v>
      </c>
      <c r="D134" s="311"/>
      <c r="E134" s="312">
        <v>19.93</v>
      </c>
      <c r="F134" s="313"/>
      <c r="G134" s="314"/>
      <c r="H134" s="315"/>
      <c r="I134" s="307"/>
      <c r="J134" s="316"/>
      <c r="K134" s="307"/>
      <c r="M134" s="308" t="s">
        <v>1819</v>
      </c>
      <c r="O134" s="293"/>
    </row>
    <row r="135" spans="1:80" x14ac:dyDescent="0.2">
      <c r="A135" s="302"/>
      <c r="B135" s="309"/>
      <c r="C135" s="310" t="s">
        <v>1820</v>
      </c>
      <c r="D135" s="311"/>
      <c r="E135" s="312">
        <v>14.938800000000001</v>
      </c>
      <c r="F135" s="313"/>
      <c r="G135" s="314"/>
      <c r="H135" s="315"/>
      <c r="I135" s="307"/>
      <c r="J135" s="316"/>
      <c r="K135" s="307"/>
      <c r="M135" s="308" t="s">
        <v>1820</v>
      </c>
      <c r="O135" s="293"/>
    </row>
    <row r="136" spans="1:80" x14ac:dyDescent="0.2">
      <c r="A136" s="302"/>
      <c r="B136" s="309"/>
      <c r="C136" s="310" t="s">
        <v>1821</v>
      </c>
      <c r="D136" s="311"/>
      <c r="E136" s="312">
        <v>14.64</v>
      </c>
      <c r="F136" s="313"/>
      <c r="G136" s="314"/>
      <c r="H136" s="315"/>
      <c r="I136" s="307"/>
      <c r="J136" s="316"/>
      <c r="K136" s="307"/>
      <c r="M136" s="308" t="s">
        <v>1821</v>
      </c>
      <c r="O136" s="293"/>
    </row>
    <row r="137" spans="1:80" x14ac:dyDescent="0.2">
      <c r="A137" s="302"/>
      <c r="B137" s="309"/>
      <c r="C137" s="310" t="s">
        <v>1822</v>
      </c>
      <c r="D137" s="311"/>
      <c r="E137" s="312">
        <v>2.7280000000000002</v>
      </c>
      <c r="F137" s="313"/>
      <c r="G137" s="314"/>
      <c r="H137" s="315"/>
      <c r="I137" s="307"/>
      <c r="J137" s="316"/>
      <c r="K137" s="307"/>
      <c r="M137" s="308" t="s">
        <v>1822</v>
      </c>
      <c r="O137" s="293"/>
    </row>
    <row r="138" spans="1:80" x14ac:dyDescent="0.2">
      <c r="A138" s="294">
        <v>32</v>
      </c>
      <c r="B138" s="295" t="s">
        <v>1823</v>
      </c>
      <c r="C138" s="296" t="s">
        <v>1824</v>
      </c>
      <c r="D138" s="297" t="s">
        <v>165</v>
      </c>
      <c r="E138" s="298">
        <v>15.7652</v>
      </c>
      <c r="F138" s="298">
        <v>0</v>
      </c>
      <c r="G138" s="299">
        <f>E138*F138</f>
        <v>0</v>
      </c>
      <c r="H138" s="300">
        <v>0</v>
      </c>
      <c r="I138" s="301">
        <f>E138*H138</f>
        <v>0</v>
      </c>
      <c r="J138" s="300">
        <v>0</v>
      </c>
      <c r="K138" s="301">
        <f>E138*J138</f>
        <v>0</v>
      </c>
      <c r="O138" s="293">
        <v>2</v>
      </c>
      <c r="AA138" s="262">
        <v>1</v>
      </c>
      <c r="AB138" s="262">
        <v>1</v>
      </c>
      <c r="AC138" s="262">
        <v>1</v>
      </c>
      <c r="AZ138" s="262">
        <v>1</v>
      </c>
      <c r="BA138" s="262">
        <f>IF(AZ138=1,G138,0)</f>
        <v>0</v>
      </c>
      <c r="BB138" s="262">
        <f>IF(AZ138=2,G138,0)</f>
        <v>0</v>
      </c>
      <c r="BC138" s="262">
        <f>IF(AZ138=3,G138,0)</f>
        <v>0</v>
      </c>
      <c r="BD138" s="262">
        <f>IF(AZ138=4,G138,0)</f>
        <v>0</v>
      </c>
      <c r="BE138" s="262">
        <f>IF(AZ138=5,G138,0)</f>
        <v>0</v>
      </c>
      <c r="CA138" s="293">
        <v>1</v>
      </c>
      <c r="CB138" s="293">
        <v>1</v>
      </c>
    </row>
    <row r="139" spans="1:80" x14ac:dyDescent="0.2">
      <c r="A139" s="302"/>
      <c r="B139" s="309"/>
      <c r="C139" s="310" t="s">
        <v>1825</v>
      </c>
      <c r="D139" s="311"/>
      <c r="E139" s="312">
        <v>5.6451000000000002</v>
      </c>
      <c r="F139" s="313"/>
      <c r="G139" s="314"/>
      <c r="H139" s="315"/>
      <c r="I139" s="307"/>
      <c r="J139" s="316"/>
      <c r="K139" s="307"/>
      <c r="M139" s="308" t="s">
        <v>1825</v>
      </c>
      <c r="O139" s="293"/>
    </row>
    <row r="140" spans="1:80" x14ac:dyDescent="0.2">
      <c r="A140" s="302"/>
      <c r="B140" s="309"/>
      <c r="C140" s="310" t="s">
        <v>1826</v>
      </c>
      <c r="D140" s="311"/>
      <c r="E140" s="312">
        <v>7.5091000000000001</v>
      </c>
      <c r="F140" s="313"/>
      <c r="G140" s="314"/>
      <c r="H140" s="315"/>
      <c r="I140" s="307"/>
      <c r="J140" s="316"/>
      <c r="K140" s="307"/>
      <c r="M140" s="308" t="s">
        <v>1826</v>
      </c>
      <c r="O140" s="293"/>
    </row>
    <row r="141" spans="1:80" x14ac:dyDescent="0.2">
      <c r="A141" s="302"/>
      <c r="B141" s="309"/>
      <c r="C141" s="310" t="s">
        <v>1827</v>
      </c>
      <c r="D141" s="311"/>
      <c r="E141" s="312">
        <v>2.6110000000000002</v>
      </c>
      <c r="F141" s="313"/>
      <c r="G141" s="314"/>
      <c r="H141" s="315"/>
      <c r="I141" s="307"/>
      <c r="J141" s="316"/>
      <c r="K141" s="307"/>
      <c r="M141" s="308" t="s">
        <v>1827</v>
      </c>
      <c r="O141" s="293"/>
    </row>
    <row r="142" spans="1:80" x14ac:dyDescent="0.2">
      <c r="A142" s="294">
        <v>33</v>
      </c>
      <c r="B142" s="295" t="s">
        <v>291</v>
      </c>
      <c r="C142" s="296" t="s">
        <v>292</v>
      </c>
      <c r="D142" s="297" t="s">
        <v>165</v>
      </c>
      <c r="E142" s="298">
        <v>142.58539999999999</v>
      </c>
      <c r="F142" s="298">
        <v>0</v>
      </c>
      <c r="G142" s="299">
        <f>E142*F142</f>
        <v>0</v>
      </c>
      <c r="H142" s="300">
        <v>0</v>
      </c>
      <c r="I142" s="301">
        <f>E142*H142</f>
        <v>0</v>
      </c>
      <c r="J142" s="300">
        <v>0</v>
      </c>
      <c r="K142" s="301">
        <f>E142*J142</f>
        <v>0</v>
      </c>
      <c r="O142" s="293">
        <v>2</v>
      </c>
      <c r="AA142" s="262">
        <v>1</v>
      </c>
      <c r="AB142" s="262">
        <v>1</v>
      </c>
      <c r="AC142" s="262">
        <v>1</v>
      </c>
      <c r="AZ142" s="262">
        <v>1</v>
      </c>
      <c r="BA142" s="262">
        <f>IF(AZ142=1,G142,0)</f>
        <v>0</v>
      </c>
      <c r="BB142" s="262">
        <f>IF(AZ142=2,G142,0)</f>
        <v>0</v>
      </c>
      <c r="BC142" s="262">
        <f>IF(AZ142=3,G142,0)</f>
        <v>0</v>
      </c>
      <c r="BD142" s="262">
        <f>IF(AZ142=4,G142,0)</f>
        <v>0</v>
      </c>
      <c r="BE142" s="262">
        <f>IF(AZ142=5,G142,0)</f>
        <v>0</v>
      </c>
      <c r="CA142" s="293">
        <v>1</v>
      </c>
      <c r="CB142" s="293">
        <v>1</v>
      </c>
    </row>
    <row r="143" spans="1:80" x14ac:dyDescent="0.2">
      <c r="A143" s="294">
        <v>34</v>
      </c>
      <c r="B143" s="295" t="s">
        <v>293</v>
      </c>
      <c r="C143" s="296" t="s">
        <v>294</v>
      </c>
      <c r="D143" s="297" t="s">
        <v>200</v>
      </c>
      <c r="E143" s="298">
        <v>2.3134000000000001</v>
      </c>
      <c r="F143" s="298">
        <v>0</v>
      </c>
      <c r="G143" s="299">
        <f>E143*F143</f>
        <v>0</v>
      </c>
      <c r="H143" s="300">
        <v>1.01701</v>
      </c>
      <c r="I143" s="301">
        <f>E143*H143</f>
        <v>2.3527509339999999</v>
      </c>
      <c r="J143" s="300">
        <v>0</v>
      </c>
      <c r="K143" s="301">
        <f>E143*J143</f>
        <v>0</v>
      </c>
      <c r="O143" s="293">
        <v>2</v>
      </c>
      <c r="AA143" s="262">
        <v>1</v>
      </c>
      <c r="AB143" s="262">
        <v>1</v>
      </c>
      <c r="AC143" s="262">
        <v>1</v>
      </c>
      <c r="AZ143" s="262">
        <v>1</v>
      </c>
      <c r="BA143" s="262">
        <f>IF(AZ143=1,G143,0)</f>
        <v>0</v>
      </c>
      <c r="BB143" s="262">
        <f>IF(AZ143=2,G143,0)</f>
        <v>0</v>
      </c>
      <c r="BC143" s="262">
        <f>IF(AZ143=3,G143,0)</f>
        <v>0</v>
      </c>
      <c r="BD143" s="262">
        <f>IF(AZ143=4,G143,0)</f>
        <v>0</v>
      </c>
      <c r="BE143" s="262">
        <f>IF(AZ143=5,G143,0)</f>
        <v>0</v>
      </c>
      <c r="CA143" s="293">
        <v>1</v>
      </c>
      <c r="CB143" s="293">
        <v>1</v>
      </c>
    </row>
    <row r="144" spans="1:80" x14ac:dyDescent="0.2">
      <c r="A144" s="302"/>
      <c r="B144" s="309"/>
      <c r="C144" s="310" t="s">
        <v>1828</v>
      </c>
      <c r="D144" s="311"/>
      <c r="E144" s="312">
        <v>2.3134000000000001</v>
      </c>
      <c r="F144" s="313"/>
      <c r="G144" s="314"/>
      <c r="H144" s="315"/>
      <c r="I144" s="307"/>
      <c r="J144" s="316"/>
      <c r="K144" s="307"/>
      <c r="M144" s="308" t="s">
        <v>1828</v>
      </c>
      <c r="O144" s="293"/>
    </row>
    <row r="145" spans="1:80" x14ac:dyDescent="0.2">
      <c r="A145" s="317"/>
      <c r="B145" s="318" t="s">
        <v>101</v>
      </c>
      <c r="C145" s="319" t="s">
        <v>205</v>
      </c>
      <c r="D145" s="320"/>
      <c r="E145" s="321"/>
      <c r="F145" s="322"/>
      <c r="G145" s="323">
        <f>SUM(G98:G144)</f>
        <v>0</v>
      </c>
      <c r="H145" s="324"/>
      <c r="I145" s="325">
        <f>SUM(I98:I144)</f>
        <v>207.38923437999998</v>
      </c>
      <c r="J145" s="324"/>
      <c r="K145" s="325">
        <f>SUM(K98:K144)</f>
        <v>0</v>
      </c>
      <c r="O145" s="293">
        <v>4</v>
      </c>
      <c r="BA145" s="326">
        <f>SUM(BA98:BA144)</f>
        <v>0</v>
      </c>
      <c r="BB145" s="326">
        <f>SUM(BB98:BB144)</f>
        <v>0</v>
      </c>
      <c r="BC145" s="326">
        <f>SUM(BC98:BC144)</f>
        <v>0</v>
      </c>
      <c r="BD145" s="326">
        <f>SUM(BD98:BD144)</f>
        <v>0</v>
      </c>
      <c r="BE145" s="326">
        <f>SUM(BE98:BE144)</f>
        <v>0</v>
      </c>
    </row>
    <row r="146" spans="1:80" x14ac:dyDescent="0.2">
      <c r="A146" s="283" t="s">
        <v>97</v>
      </c>
      <c r="B146" s="284" t="s">
        <v>315</v>
      </c>
      <c r="C146" s="285" t="s">
        <v>316</v>
      </c>
      <c r="D146" s="286"/>
      <c r="E146" s="287"/>
      <c r="F146" s="287"/>
      <c r="G146" s="288"/>
      <c r="H146" s="289"/>
      <c r="I146" s="290"/>
      <c r="J146" s="291"/>
      <c r="K146" s="292"/>
      <c r="O146" s="293">
        <v>1</v>
      </c>
    </row>
    <row r="147" spans="1:80" x14ac:dyDescent="0.2">
      <c r="A147" s="294">
        <v>35</v>
      </c>
      <c r="B147" s="295" t="s">
        <v>1829</v>
      </c>
      <c r="C147" s="296" t="s">
        <v>1830</v>
      </c>
      <c r="D147" s="297" t="s">
        <v>272</v>
      </c>
      <c r="E147" s="298">
        <v>30.6</v>
      </c>
      <c r="F147" s="298">
        <v>0</v>
      </c>
      <c r="G147" s="299">
        <f>E147*F147</f>
        <v>0</v>
      </c>
      <c r="H147" s="300">
        <v>0.32119999999999999</v>
      </c>
      <c r="I147" s="301">
        <f>E147*H147</f>
        <v>9.8287200000000006</v>
      </c>
      <c r="J147" s="300">
        <v>0</v>
      </c>
      <c r="K147" s="301">
        <f>E147*J147</f>
        <v>0</v>
      </c>
      <c r="O147" s="293">
        <v>2</v>
      </c>
      <c r="AA147" s="262">
        <v>1</v>
      </c>
      <c r="AB147" s="262">
        <v>0</v>
      </c>
      <c r="AC147" s="262">
        <v>0</v>
      </c>
      <c r="AZ147" s="262">
        <v>1</v>
      </c>
      <c r="BA147" s="262">
        <f>IF(AZ147=1,G147,0)</f>
        <v>0</v>
      </c>
      <c r="BB147" s="262">
        <f>IF(AZ147=2,G147,0)</f>
        <v>0</v>
      </c>
      <c r="BC147" s="262">
        <f>IF(AZ147=3,G147,0)</f>
        <v>0</v>
      </c>
      <c r="BD147" s="262">
        <f>IF(AZ147=4,G147,0)</f>
        <v>0</v>
      </c>
      <c r="BE147" s="262">
        <f>IF(AZ147=5,G147,0)</f>
        <v>0</v>
      </c>
      <c r="CA147" s="293">
        <v>1</v>
      </c>
      <c r="CB147" s="293">
        <v>0</v>
      </c>
    </row>
    <row r="148" spans="1:80" x14ac:dyDescent="0.2">
      <c r="A148" s="302"/>
      <c r="B148" s="309"/>
      <c r="C148" s="310" t="s">
        <v>1831</v>
      </c>
      <c r="D148" s="311"/>
      <c r="E148" s="312">
        <v>4.2</v>
      </c>
      <c r="F148" s="313"/>
      <c r="G148" s="314"/>
      <c r="H148" s="315"/>
      <c r="I148" s="307"/>
      <c r="J148" s="316"/>
      <c r="K148" s="307"/>
      <c r="M148" s="308" t="s">
        <v>1831</v>
      </c>
      <c r="O148" s="293"/>
    </row>
    <row r="149" spans="1:80" x14ac:dyDescent="0.2">
      <c r="A149" s="302"/>
      <c r="B149" s="309"/>
      <c r="C149" s="310" t="s">
        <v>1832</v>
      </c>
      <c r="D149" s="311"/>
      <c r="E149" s="312">
        <v>26.4</v>
      </c>
      <c r="F149" s="313"/>
      <c r="G149" s="314"/>
      <c r="H149" s="315"/>
      <c r="I149" s="307"/>
      <c r="J149" s="316"/>
      <c r="K149" s="307"/>
      <c r="M149" s="308" t="s">
        <v>1832</v>
      </c>
      <c r="O149" s="293"/>
    </row>
    <row r="150" spans="1:80" x14ac:dyDescent="0.2">
      <c r="A150" s="294">
        <v>36</v>
      </c>
      <c r="B150" s="295" t="s">
        <v>1833</v>
      </c>
      <c r="C150" s="296" t="s">
        <v>1834</v>
      </c>
      <c r="D150" s="297" t="s">
        <v>272</v>
      </c>
      <c r="E150" s="298">
        <v>18.899999999999999</v>
      </c>
      <c r="F150" s="298">
        <v>0</v>
      </c>
      <c r="G150" s="299">
        <f>E150*F150</f>
        <v>0</v>
      </c>
      <c r="H150" s="300">
        <v>0.11369</v>
      </c>
      <c r="I150" s="301">
        <f>E150*H150</f>
        <v>2.1487409999999998</v>
      </c>
      <c r="J150" s="300">
        <v>0</v>
      </c>
      <c r="K150" s="301">
        <f>E150*J150</f>
        <v>0</v>
      </c>
      <c r="O150" s="293">
        <v>2</v>
      </c>
      <c r="AA150" s="262">
        <v>1</v>
      </c>
      <c r="AB150" s="262">
        <v>1</v>
      </c>
      <c r="AC150" s="262">
        <v>1</v>
      </c>
      <c r="AZ150" s="262">
        <v>1</v>
      </c>
      <c r="BA150" s="262">
        <f>IF(AZ150=1,G150,0)</f>
        <v>0</v>
      </c>
      <c r="BB150" s="262">
        <f>IF(AZ150=2,G150,0)</f>
        <v>0</v>
      </c>
      <c r="BC150" s="262">
        <f>IF(AZ150=3,G150,0)</f>
        <v>0</v>
      </c>
      <c r="BD150" s="262">
        <f>IF(AZ150=4,G150,0)</f>
        <v>0</v>
      </c>
      <c r="BE150" s="262">
        <f>IF(AZ150=5,G150,0)</f>
        <v>0</v>
      </c>
      <c r="CA150" s="293">
        <v>1</v>
      </c>
      <c r="CB150" s="293">
        <v>1</v>
      </c>
    </row>
    <row r="151" spans="1:80" x14ac:dyDescent="0.2">
      <c r="A151" s="302"/>
      <c r="B151" s="309"/>
      <c r="C151" s="310" t="s">
        <v>1835</v>
      </c>
      <c r="D151" s="311"/>
      <c r="E151" s="312">
        <v>18.899999999999999</v>
      </c>
      <c r="F151" s="313"/>
      <c r="G151" s="314"/>
      <c r="H151" s="315"/>
      <c r="I151" s="307"/>
      <c r="J151" s="316"/>
      <c r="K151" s="307"/>
      <c r="M151" s="308" t="s">
        <v>1835</v>
      </c>
      <c r="O151" s="293"/>
    </row>
    <row r="152" spans="1:80" x14ac:dyDescent="0.2">
      <c r="A152" s="294">
        <v>37</v>
      </c>
      <c r="B152" s="295" t="s">
        <v>1836</v>
      </c>
      <c r="C152" s="296" t="s">
        <v>1837</v>
      </c>
      <c r="D152" s="297" t="s">
        <v>165</v>
      </c>
      <c r="E152" s="298">
        <v>2.835</v>
      </c>
      <c r="F152" s="298">
        <v>0</v>
      </c>
      <c r="G152" s="299">
        <f>E152*F152</f>
        <v>0</v>
      </c>
      <c r="H152" s="300">
        <v>1.6930000000000001E-2</v>
      </c>
      <c r="I152" s="301">
        <f>E152*H152</f>
        <v>4.7996549999999999E-2</v>
      </c>
      <c r="J152" s="300">
        <v>0</v>
      </c>
      <c r="K152" s="301">
        <f>E152*J152</f>
        <v>0</v>
      </c>
      <c r="O152" s="293">
        <v>2</v>
      </c>
      <c r="AA152" s="262">
        <v>1</v>
      </c>
      <c r="AB152" s="262">
        <v>1</v>
      </c>
      <c r="AC152" s="262">
        <v>1</v>
      </c>
      <c r="AZ152" s="262">
        <v>1</v>
      </c>
      <c r="BA152" s="262">
        <f>IF(AZ152=1,G152,0)</f>
        <v>0</v>
      </c>
      <c r="BB152" s="262">
        <f>IF(AZ152=2,G152,0)</f>
        <v>0</v>
      </c>
      <c r="BC152" s="262">
        <f>IF(AZ152=3,G152,0)</f>
        <v>0</v>
      </c>
      <c r="BD152" s="262">
        <f>IF(AZ152=4,G152,0)</f>
        <v>0</v>
      </c>
      <c r="BE152" s="262">
        <f>IF(AZ152=5,G152,0)</f>
        <v>0</v>
      </c>
      <c r="CA152" s="293">
        <v>1</v>
      </c>
      <c r="CB152" s="293">
        <v>1</v>
      </c>
    </row>
    <row r="153" spans="1:80" x14ac:dyDescent="0.2">
      <c r="A153" s="302"/>
      <c r="B153" s="309"/>
      <c r="C153" s="310" t="s">
        <v>1838</v>
      </c>
      <c r="D153" s="311"/>
      <c r="E153" s="312">
        <v>2.835</v>
      </c>
      <c r="F153" s="313"/>
      <c r="G153" s="314"/>
      <c r="H153" s="315"/>
      <c r="I153" s="307"/>
      <c r="J153" s="316"/>
      <c r="K153" s="307"/>
      <c r="M153" s="308" t="s">
        <v>1838</v>
      </c>
      <c r="O153" s="293"/>
    </row>
    <row r="154" spans="1:80" x14ac:dyDescent="0.2">
      <c r="A154" s="294">
        <v>38</v>
      </c>
      <c r="B154" s="295" t="s">
        <v>1839</v>
      </c>
      <c r="C154" s="296" t="s">
        <v>1840</v>
      </c>
      <c r="D154" s="297" t="s">
        <v>165</v>
      </c>
      <c r="E154" s="298">
        <v>2.835</v>
      </c>
      <c r="F154" s="298">
        <v>0</v>
      </c>
      <c r="G154" s="299">
        <f>E154*F154</f>
        <v>0</v>
      </c>
      <c r="H154" s="300">
        <v>0</v>
      </c>
      <c r="I154" s="301">
        <f>E154*H154</f>
        <v>0</v>
      </c>
      <c r="J154" s="300">
        <v>0</v>
      </c>
      <c r="K154" s="301">
        <f>E154*J154</f>
        <v>0</v>
      </c>
      <c r="O154" s="293">
        <v>2</v>
      </c>
      <c r="AA154" s="262">
        <v>1</v>
      </c>
      <c r="AB154" s="262">
        <v>1</v>
      </c>
      <c r="AC154" s="262">
        <v>1</v>
      </c>
      <c r="AZ154" s="262">
        <v>1</v>
      </c>
      <c r="BA154" s="262">
        <f>IF(AZ154=1,G154,0)</f>
        <v>0</v>
      </c>
      <c r="BB154" s="262">
        <f>IF(AZ154=2,G154,0)</f>
        <v>0</v>
      </c>
      <c r="BC154" s="262">
        <f>IF(AZ154=3,G154,0)</f>
        <v>0</v>
      </c>
      <c r="BD154" s="262">
        <f>IF(AZ154=4,G154,0)</f>
        <v>0</v>
      </c>
      <c r="BE154" s="262">
        <f>IF(AZ154=5,G154,0)</f>
        <v>0</v>
      </c>
      <c r="CA154" s="293">
        <v>1</v>
      </c>
      <c r="CB154" s="293">
        <v>1</v>
      </c>
    </row>
    <row r="155" spans="1:80" ht="22.5" x14ac:dyDescent="0.2">
      <c r="A155" s="294">
        <v>39</v>
      </c>
      <c r="B155" s="295" t="s">
        <v>1841</v>
      </c>
      <c r="C155" s="296" t="s">
        <v>1842</v>
      </c>
      <c r="D155" s="297" t="s">
        <v>197</v>
      </c>
      <c r="E155" s="298">
        <v>4</v>
      </c>
      <c r="F155" s="298">
        <v>0</v>
      </c>
      <c r="G155" s="299">
        <f>E155*F155</f>
        <v>0</v>
      </c>
      <c r="H155" s="300">
        <v>0.13800000000000001</v>
      </c>
      <c r="I155" s="301">
        <f>E155*H155</f>
        <v>0.55200000000000005</v>
      </c>
      <c r="J155" s="300"/>
      <c r="K155" s="301">
        <f>E155*J155</f>
        <v>0</v>
      </c>
      <c r="O155" s="293">
        <v>2</v>
      </c>
      <c r="AA155" s="262">
        <v>3</v>
      </c>
      <c r="AB155" s="262">
        <v>1</v>
      </c>
      <c r="AC155" s="262">
        <v>58388011</v>
      </c>
      <c r="AZ155" s="262">
        <v>1</v>
      </c>
      <c r="BA155" s="262">
        <f>IF(AZ155=1,G155,0)</f>
        <v>0</v>
      </c>
      <c r="BB155" s="262">
        <f>IF(AZ155=2,G155,0)</f>
        <v>0</v>
      </c>
      <c r="BC155" s="262">
        <f>IF(AZ155=3,G155,0)</f>
        <v>0</v>
      </c>
      <c r="BD155" s="262">
        <f>IF(AZ155=4,G155,0)</f>
        <v>0</v>
      </c>
      <c r="BE155" s="262">
        <f>IF(AZ155=5,G155,0)</f>
        <v>0</v>
      </c>
      <c r="CA155" s="293">
        <v>3</v>
      </c>
      <c r="CB155" s="293">
        <v>1</v>
      </c>
    </row>
    <row r="156" spans="1:80" ht="22.5" x14ac:dyDescent="0.2">
      <c r="A156" s="294">
        <v>40</v>
      </c>
      <c r="B156" s="295" t="s">
        <v>1843</v>
      </c>
      <c r="C156" s="296" t="s">
        <v>1844</v>
      </c>
      <c r="D156" s="297" t="s">
        <v>197</v>
      </c>
      <c r="E156" s="298">
        <v>22</v>
      </c>
      <c r="F156" s="298">
        <v>0</v>
      </c>
      <c r="G156" s="299">
        <f>E156*F156</f>
        <v>0</v>
      </c>
      <c r="H156" s="300">
        <v>0.13800000000000001</v>
      </c>
      <c r="I156" s="301">
        <f>E156*H156</f>
        <v>3.0360000000000005</v>
      </c>
      <c r="J156" s="300"/>
      <c r="K156" s="301">
        <f>E156*J156</f>
        <v>0</v>
      </c>
      <c r="O156" s="293">
        <v>2</v>
      </c>
      <c r="AA156" s="262">
        <v>3</v>
      </c>
      <c r="AB156" s="262">
        <v>1</v>
      </c>
      <c r="AC156" s="262">
        <v>58388016</v>
      </c>
      <c r="AZ156" s="262">
        <v>1</v>
      </c>
      <c r="BA156" s="262">
        <f>IF(AZ156=1,G156,0)</f>
        <v>0</v>
      </c>
      <c r="BB156" s="262">
        <f>IF(AZ156=2,G156,0)</f>
        <v>0</v>
      </c>
      <c r="BC156" s="262">
        <f>IF(AZ156=3,G156,0)</f>
        <v>0</v>
      </c>
      <c r="BD156" s="262">
        <f>IF(AZ156=4,G156,0)</f>
        <v>0</v>
      </c>
      <c r="BE156" s="262">
        <f>IF(AZ156=5,G156,0)</f>
        <v>0</v>
      </c>
      <c r="CA156" s="293">
        <v>3</v>
      </c>
      <c r="CB156" s="293">
        <v>1</v>
      </c>
    </row>
    <row r="157" spans="1:80" x14ac:dyDescent="0.2">
      <c r="A157" s="302"/>
      <c r="B157" s="309"/>
      <c r="C157" s="310" t="s">
        <v>1845</v>
      </c>
      <c r="D157" s="311"/>
      <c r="E157" s="312">
        <v>22</v>
      </c>
      <c r="F157" s="313"/>
      <c r="G157" s="314"/>
      <c r="H157" s="315"/>
      <c r="I157" s="307"/>
      <c r="J157" s="316"/>
      <c r="K157" s="307"/>
      <c r="M157" s="308" t="s">
        <v>1845</v>
      </c>
      <c r="O157" s="293"/>
    </row>
    <row r="158" spans="1:80" x14ac:dyDescent="0.2">
      <c r="A158" s="317"/>
      <c r="B158" s="318" t="s">
        <v>101</v>
      </c>
      <c r="C158" s="319" t="s">
        <v>317</v>
      </c>
      <c r="D158" s="320"/>
      <c r="E158" s="321"/>
      <c r="F158" s="322"/>
      <c r="G158" s="323">
        <f>SUM(G146:G157)</f>
        <v>0</v>
      </c>
      <c r="H158" s="324"/>
      <c r="I158" s="325">
        <f>SUM(I146:I157)</f>
        <v>15.61345755</v>
      </c>
      <c r="J158" s="324"/>
      <c r="K158" s="325">
        <f>SUM(K146:K157)</f>
        <v>0</v>
      </c>
      <c r="O158" s="293">
        <v>4</v>
      </c>
      <c r="BA158" s="326">
        <f>SUM(BA146:BA157)</f>
        <v>0</v>
      </c>
      <c r="BB158" s="326">
        <f>SUM(BB146:BB157)</f>
        <v>0</v>
      </c>
      <c r="BC158" s="326">
        <f>SUM(BC146:BC157)</f>
        <v>0</v>
      </c>
      <c r="BD158" s="326">
        <f>SUM(BD146:BD157)</f>
        <v>0</v>
      </c>
      <c r="BE158" s="326">
        <f>SUM(BE146:BE157)</f>
        <v>0</v>
      </c>
    </row>
    <row r="159" spans="1:80" x14ac:dyDescent="0.2">
      <c r="A159" s="283" t="s">
        <v>97</v>
      </c>
      <c r="B159" s="284" t="s">
        <v>360</v>
      </c>
      <c r="C159" s="285" t="s">
        <v>361</v>
      </c>
      <c r="D159" s="286"/>
      <c r="E159" s="287"/>
      <c r="F159" s="287"/>
      <c r="G159" s="288"/>
      <c r="H159" s="289"/>
      <c r="I159" s="290"/>
      <c r="J159" s="291"/>
      <c r="K159" s="292"/>
      <c r="O159" s="293">
        <v>1</v>
      </c>
    </row>
    <row r="160" spans="1:80" ht="22.5" x14ac:dyDescent="0.2">
      <c r="A160" s="294">
        <v>41</v>
      </c>
      <c r="B160" s="295" t="s">
        <v>1846</v>
      </c>
      <c r="C160" s="296" t="s">
        <v>1847</v>
      </c>
      <c r="D160" s="297" t="s">
        <v>165</v>
      </c>
      <c r="E160" s="298">
        <v>46.25</v>
      </c>
      <c r="F160" s="298">
        <v>0</v>
      </c>
      <c r="G160" s="299">
        <f>E160*F160</f>
        <v>0</v>
      </c>
      <c r="H160" s="300">
        <v>0.55125000000000002</v>
      </c>
      <c r="I160" s="301">
        <f>E160*H160</f>
        <v>25.495312500000001</v>
      </c>
      <c r="J160" s="300">
        <v>0</v>
      </c>
      <c r="K160" s="301">
        <f>E160*J160</f>
        <v>0</v>
      </c>
      <c r="O160" s="293">
        <v>2</v>
      </c>
      <c r="AA160" s="262">
        <v>1</v>
      </c>
      <c r="AB160" s="262">
        <v>1</v>
      </c>
      <c r="AC160" s="262">
        <v>1</v>
      </c>
      <c r="AZ160" s="262">
        <v>1</v>
      </c>
      <c r="BA160" s="262">
        <f>IF(AZ160=1,G160,0)</f>
        <v>0</v>
      </c>
      <c r="BB160" s="262">
        <f>IF(AZ160=2,G160,0)</f>
        <v>0</v>
      </c>
      <c r="BC160" s="262">
        <f>IF(AZ160=3,G160,0)</f>
        <v>0</v>
      </c>
      <c r="BD160" s="262">
        <f>IF(AZ160=4,G160,0)</f>
        <v>0</v>
      </c>
      <c r="BE160" s="262">
        <f>IF(AZ160=5,G160,0)</f>
        <v>0</v>
      </c>
      <c r="CA160" s="293">
        <v>1</v>
      </c>
      <c r="CB160" s="293">
        <v>1</v>
      </c>
    </row>
    <row r="161" spans="1:80" x14ac:dyDescent="0.2">
      <c r="A161" s="302"/>
      <c r="B161" s="309"/>
      <c r="C161" s="310" t="s">
        <v>1740</v>
      </c>
      <c r="D161" s="311"/>
      <c r="E161" s="312">
        <v>39.049999999999997</v>
      </c>
      <c r="F161" s="313"/>
      <c r="G161" s="314"/>
      <c r="H161" s="315"/>
      <c r="I161" s="307"/>
      <c r="J161" s="316"/>
      <c r="K161" s="307"/>
      <c r="M161" s="308" t="s">
        <v>1740</v>
      </c>
      <c r="O161" s="293"/>
    </row>
    <row r="162" spans="1:80" x14ac:dyDescent="0.2">
      <c r="A162" s="302"/>
      <c r="B162" s="309"/>
      <c r="C162" s="310" t="s">
        <v>1741</v>
      </c>
      <c r="D162" s="311"/>
      <c r="E162" s="312">
        <v>7.2</v>
      </c>
      <c r="F162" s="313"/>
      <c r="G162" s="314"/>
      <c r="H162" s="315"/>
      <c r="I162" s="307"/>
      <c r="J162" s="316"/>
      <c r="K162" s="307"/>
      <c r="M162" s="308" t="s">
        <v>1741</v>
      </c>
      <c r="O162" s="293"/>
    </row>
    <row r="163" spans="1:80" x14ac:dyDescent="0.2">
      <c r="A163" s="294">
        <v>42</v>
      </c>
      <c r="B163" s="295" t="s">
        <v>1848</v>
      </c>
      <c r="C163" s="296" t="s">
        <v>1849</v>
      </c>
      <c r="D163" s="297" t="s">
        <v>165</v>
      </c>
      <c r="E163" s="298">
        <v>36.57</v>
      </c>
      <c r="F163" s="298">
        <v>0</v>
      </c>
      <c r="G163" s="299">
        <f>E163*F163</f>
        <v>0</v>
      </c>
      <c r="H163" s="300">
        <v>0.11</v>
      </c>
      <c r="I163" s="301">
        <f>E163*H163</f>
        <v>4.0227000000000004</v>
      </c>
      <c r="J163" s="300">
        <v>0</v>
      </c>
      <c r="K163" s="301">
        <f>E163*J163</f>
        <v>0</v>
      </c>
      <c r="O163" s="293">
        <v>2</v>
      </c>
      <c r="AA163" s="262">
        <v>1</v>
      </c>
      <c r="AB163" s="262">
        <v>1</v>
      </c>
      <c r="AC163" s="262">
        <v>1</v>
      </c>
      <c r="AZ163" s="262">
        <v>1</v>
      </c>
      <c r="BA163" s="262">
        <f>IF(AZ163=1,G163,0)</f>
        <v>0</v>
      </c>
      <c r="BB163" s="262">
        <f>IF(AZ163=2,G163,0)</f>
        <v>0</v>
      </c>
      <c r="BC163" s="262">
        <f>IF(AZ163=3,G163,0)</f>
        <v>0</v>
      </c>
      <c r="BD163" s="262">
        <f>IF(AZ163=4,G163,0)</f>
        <v>0</v>
      </c>
      <c r="BE163" s="262">
        <f>IF(AZ163=5,G163,0)</f>
        <v>0</v>
      </c>
      <c r="CA163" s="293">
        <v>1</v>
      </c>
      <c r="CB163" s="293">
        <v>1</v>
      </c>
    </row>
    <row r="164" spans="1:80" x14ac:dyDescent="0.2">
      <c r="A164" s="302"/>
      <c r="B164" s="309"/>
      <c r="C164" s="310" t="s">
        <v>1850</v>
      </c>
      <c r="D164" s="311"/>
      <c r="E164" s="312">
        <v>29.37</v>
      </c>
      <c r="F164" s="313"/>
      <c r="G164" s="314"/>
      <c r="H164" s="315"/>
      <c r="I164" s="307"/>
      <c r="J164" s="316"/>
      <c r="K164" s="307"/>
      <c r="M164" s="308" t="s">
        <v>1850</v>
      </c>
      <c r="O164" s="293"/>
    </row>
    <row r="165" spans="1:80" x14ac:dyDescent="0.2">
      <c r="A165" s="302"/>
      <c r="B165" s="309"/>
      <c r="C165" s="310" t="s">
        <v>1741</v>
      </c>
      <c r="D165" s="311"/>
      <c r="E165" s="312">
        <v>7.2</v>
      </c>
      <c r="F165" s="313"/>
      <c r="G165" s="314"/>
      <c r="H165" s="315"/>
      <c r="I165" s="307"/>
      <c r="J165" s="316"/>
      <c r="K165" s="307"/>
      <c r="M165" s="308" t="s">
        <v>1741</v>
      </c>
      <c r="O165" s="293"/>
    </row>
    <row r="166" spans="1:80" x14ac:dyDescent="0.2">
      <c r="A166" s="294">
        <v>43</v>
      </c>
      <c r="B166" s="295" t="s">
        <v>1851</v>
      </c>
      <c r="C166" s="296" t="s">
        <v>1852</v>
      </c>
      <c r="D166" s="297" t="s">
        <v>165</v>
      </c>
      <c r="E166" s="298">
        <v>9.68</v>
      </c>
      <c r="F166" s="298">
        <v>0</v>
      </c>
      <c r="G166" s="299">
        <f>E166*F166</f>
        <v>0</v>
      </c>
      <c r="H166" s="300">
        <v>0.54818</v>
      </c>
      <c r="I166" s="301">
        <f>E166*H166</f>
        <v>5.3063823999999995</v>
      </c>
      <c r="J166" s="300">
        <v>0</v>
      </c>
      <c r="K166" s="301">
        <f>E166*J166</f>
        <v>0</v>
      </c>
      <c r="O166" s="293">
        <v>2</v>
      </c>
      <c r="AA166" s="262">
        <v>1</v>
      </c>
      <c r="AB166" s="262">
        <v>1</v>
      </c>
      <c r="AC166" s="262">
        <v>1</v>
      </c>
      <c r="AZ166" s="262">
        <v>1</v>
      </c>
      <c r="BA166" s="262">
        <f>IF(AZ166=1,G166,0)</f>
        <v>0</v>
      </c>
      <c r="BB166" s="262">
        <f>IF(AZ166=2,G166,0)</f>
        <v>0</v>
      </c>
      <c r="BC166" s="262">
        <f>IF(AZ166=3,G166,0)</f>
        <v>0</v>
      </c>
      <c r="BD166" s="262">
        <f>IF(AZ166=4,G166,0)</f>
        <v>0</v>
      </c>
      <c r="BE166" s="262">
        <f>IF(AZ166=5,G166,0)</f>
        <v>0</v>
      </c>
      <c r="CA166" s="293">
        <v>1</v>
      </c>
      <c r="CB166" s="293">
        <v>1</v>
      </c>
    </row>
    <row r="167" spans="1:80" x14ac:dyDescent="0.2">
      <c r="A167" s="302"/>
      <c r="B167" s="309"/>
      <c r="C167" s="310" t="s">
        <v>1853</v>
      </c>
      <c r="D167" s="311"/>
      <c r="E167" s="312">
        <v>9.68</v>
      </c>
      <c r="F167" s="313"/>
      <c r="G167" s="314"/>
      <c r="H167" s="315"/>
      <c r="I167" s="307"/>
      <c r="J167" s="316"/>
      <c r="K167" s="307"/>
      <c r="M167" s="308" t="s">
        <v>1853</v>
      </c>
      <c r="O167" s="293"/>
    </row>
    <row r="168" spans="1:80" x14ac:dyDescent="0.2">
      <c r="A168" s="294">
        <v>44</v>
      </c>
      <c r="B168" s="295" t="s">
        <v>1854</v>
      </c>
      <c r="C168" s="296" t="s">
        <v>1855</v>
      </c>
      <c r="D168" s="297" t="s">
        <v>165</v>
      </c>
      <c r="E168" s="298">
        <v>37.301400000000001</v>
      </c>
      <c r="F168" s="298">
        <v>0</v>
      </c>
      <c r="G168" s="299">
        <f>E168*F168</f>
        <v>0</v>
      </c>
      <c r="H168" s="300">
        <v>0.2</v>
      </c>
      <c r="I168" s="301">
        <f>E168*H168</f>
        <v>7.4602800000000009</v>
      </c>
      <c r="J168" s="300"/>
      <c r="K168" s="301">
        <f>E168*J168</f>
        <v>0</v>
      </c>
      <c r="O168" s="293">
        <v>2</v>
      </c>
      <c r="AA168" s="262">
        <v>3</v>
      </c>
      <c r="AB168" s="262">
        <v>1</v>
      </c>
      <c r="AC168" s="262" t="s">
        <v>1854</v>
      </c>
      <c r="AZ168" s="262">
        <v>1</v>
      </c>
      <c r="BA168" s="262">
        <f>IF(AZ168=1,G168,0)</f>
        <v>0</v>
      </c>
      <c r="BB168" s="262">
        <f>IF(AZ168=2,G168,0)</f>
        <v>0</v>
      </c>
      <c r="BC168" s="262">
        <f>IF(AZ168=3,G168,0)</f>
        <v>0</v>
      </c>
      <c r="BD168" s="262">
        <f>IF(AZ168=4,G168,0)</f>
        <v>0</v>
      </c>
      <c r="BE168" s="262">
        <f>IF(AZ168=5,G168,0)</f>
        <v>0</v>
      </c>
      <c r="CA168" s="293">
        <v>3</v>
      </c>
      <c r="CB168" s="293">
        <v>1</v>
      </c>
    </row>
    <row r="169" spans="1:80" x14ac:dyDescent="0.2">
      <c r="A169" s="302"/>
      <c r="B169" s="309"/>
      <c r="C169" s="310" t="s">
        <v>1856</v>
      </c>
      <c r="D169" s="311"/>
      <c r="E169" s="312">
        <v>37.301400000000001</v>
      </c>
      <c r="F169" s="313"/>
      <c r="G169" s="314"/>
      <c r="H169" s="315"/>
      <c r="I169" s="307"/>
      <c r="J169" s="316"/>
      <c r="K169" s="307"/>
      <c r="M169" s="308" t="s">
        <v>1856</v>
      </c>
      <c r="O169" s="293"/>
    </row>
    <row r="170" spans="1:80" x14ac:dyDescent="0.2">
      <c r="A170" s="317"/>
      <c r="B170" s="318" t="s">
        <v>101</v>
      </c>
      <c r="C170" s="319" t="s">
        <v>362</v>
      </c>
      <c r="D170" s="320"/>
      <c r="E170" s="321"/>
      <c r="F170" s="322"/>
      <c r="G170" s="323">
        <f>SUM(G159:G169)</f>
        <v>0</v>
      </c>
      <c r="H170" s="324"/>
      <c r="I170" s="325">
        <f>SUM(I159:I169)</f>
        <v>42.284674899999999</v>
      </c>
      <c r="J170" s="324"/>
      <c r="K170" s="325">
        <f>SUM(K159:K169)</f>
        <v>0</v>
      </c>
      <c r="O170" s="293">
        <v>4</v>
      </c>
      <c r="BA170" s="326">
        <f>SUM(BA159:BA169)</f>
        <v>0</v>
      </c>
      <c r="BB170" s="326">
        <f>SUM(BB159:BB169)</f>
        <v>0</v>
      </c>
      <c r="BC170" s="326">
        <f>SUM(BC159:BC169)</f>
        <v>0</v>
      </c>
      <c r="BD170" s="326">
        <f>SUM(BD159:BD169)</f>
        <v>0</v>
      </c>
      <c r="BE170" s="326">
        <f>SUM(BE159:BE169)</f>
        <v>0</v>
      </c>
    </row>
    <row r="171" spans="1:80" x14ac:dyDescent="0.2">
      <c r="A171" s="283" t="s">
        <v>97</v>
      </c>
      <c r="B171" s="284" t="s">
        <v>1857</v>
      </c>
      <c r="C171" s="285" t="s">
        <v>1858</v>
      </c>
      <c r="D171" s="286"/>
      <c r="E171" s="287"/>
      <c r="F171" s="287"/>
      <c r="G171" s="288"/>
      <c r="H171" s="289"/>
      <c r="I171" s="290"/>
      <c r="J171" s="291"/>
      <c r="K171" s="292"/>
      <c r="O171" s="293">
        <v>1</v>
      </c>
    </row>
    <row r="172" spans="1:80" ht="22.5" x14ac:dyDescent="0.2">
      <c r="A172" s="294">
        <v>45</v>
      </c>
      <c r="B172" s="295" t="s">
        <v>357</v>
      </c>
      <c r="C172" s="296" t="s">
        <v>1860</v>
      </c>
      <c r="D172" s="297" t="s">
        <v>272</v>
      </c>
      <c r="E172" s="298">
        <v>30.5</v>
      </c>
      <c r="F172" s="298">
        <v>0</v>
      </c>
      <c r="G172" s="299">
        <f>E172*F172</f>
        <v>0</v>
      </c>
      <c r="H172" s="300">
        <v>0</v>
      </c>
      <c r="I172" s="301">
        <f>E172*H172</f>
        <v>0</v>
      </c>
      <c r="J172" s="300"/>
      <c r="K172" s="301">
        <f>E172*J172</f>
        <v>0</v>
      </c>
      <c r="O172" s="293">
        <v>2</v>
      </c>
      <c r="AA172" s="262">
        <v>12</v>
      </c>
      <c r="AB172" s="262">
        <v>0</v>
      </c>
      <c r="AC172" s="262">
        <v>34</v>
      </c>
      <c r="AZ172" s="262">
        <v>1</v>
      </c>
      <c r="BA172" s="262">
        <f>IF(AZ172=1,G172,0)</f>
        <v>0</v>
      </c>
      <c r="BB172" s="262">
        <f>IF(AZ172=2,G172,0)</f>
        <v>0</v>
      </c>
      <c r="BC172" s="262">
        <f>IF(AZ172=3,G172,0)</f>
        <v>0</v>
      </c>
      <c r="BD172" s="262">
        <f>IF(AZ172=4,G172,0)</f>
        <v>0</v>
      </c>
      <c r="BE172" s="262">
        <f>IF(AZ172=5,G172,0)</f>
        <v>0</v>
      </c>
      <c r="CA172" s="293">
        <v>12</v>
      </c>
      <c r="CB172" s="293">
        <v>0</v>
      </c>
    </row>
    <row r="173" spans="1:80" x14ac:dyDescent="0.2">
      <c r="A173" s="302"/>
      <c r="B173" s="309"/>
      <c r="C173" s="310" t="s">
        <v>1861</v>
      </c>
      <c r="D173" s="311"/>
      <c r="E173" s="312">
        <v>30.5</v>
      </c>
      <c r="F173" s="313"/>
      <c r="G173" s="314"/>
      <c r="H173" s="315"/>
      <c r="I173" s="307"/>
      <c r="J173" s="316"/>
      <c r="K173" s="307"/>
      <c r="M173" s="308" t="s">
        <v>1861</v>
      </c>
      <c r="O173" s="293"/>
    </row>
    <row r="174" spans="1:80" x14ac:dyDescent="0.2">
      <c r="A174" s="317"/>
      <c r="B174" s="318" t="s">
        <v>101</v>
      </c>
      <c r="C174" s="319" t="s">
        <v>1859</v>
      </c>
      <c r="D174" s="320"/>
      <c r="E174" s="321"/>
      <c r="F174" s="322"/>
      <c r="G174" s="323">
        <f>SUM(G171:G173)</f>
        <v>0</v>
      </c>
      <c r="H174" s="324"/>
      <c r="I174" s="325">
        <f>SUM(I171:I173)</f>
        <v>0</v>
      </c>
      <c r="J174" s="324"/>
      <c r="K174" s="325">
        <f>SUM(K171:K173)</f>
        <v>0</v>
      </c>
      <c r="O174" s="293">
        <v>4</v>
      </c>
      <c r="BA174" s="326">
        <f>SUM(BA171:BA173)</f>
        <v>0</v>
      </c>
      <c r="BB174" s="326">
        <f>SUM(BB171:BB173)</f>
        <v>0</v>
      </c>
      <c r="BC174" s="326">
        <f>SUM(BC171:BC173)</f>
        <v>0</v>
      </c>
      <c r="BD174" s="326">
        <f>SUM(BD171:BD173)</f>
        <v>0</v>
      </c>
      <c r="BE174" s="326">
        <f>SUM(BE171:BE173)</f>
        <v>0</v>
      </c>
    </row>
    <row r="175" spans="1:80" x14ac:dyDescent="0.2">
      <c r="A175" s="283" t="s">
        <v>97</v>
      </c>
      <c r="B175" s="284" t="s">
        <v>583</v>
      </c>
      <c r="C175" s="285" t="s">
        <v>584</v>
      </c>
      <c r="D175" s="286"/>
      <c r="E175" s="287"/>
      <c r="F175" s="287"/>
      <c r="G175" s="288"/>
      <c r="H175" s="289"/>
      <c r="I175" s="290"/>
      <c r="J175" s="291"/>
      <c r="K175" s="292"/>
      <c r="O175" s="293">
        <v>1</v>
      </c>
    </row>
    <row r="176" spans="1:80" x14ac:dyDescent="0.2">
      <c r="A176" s="294">
        <v>46</v>
      </c>
      <c r="B176" s="295" t="s">
        <v>1862</v>
      </c>
      <c r="C176" s="296" t="s">
        <v>1863</v>
      </c>
      <c r="D176" s="297" t="s">
        <v>200</v>
      </c>
      <c r="E176" s="298">
        <v>357.57232541799999</v>
      </c>
      <c r="F176" s="298">
        <v>0</v>
      </c>
      <c r="G176" s="299">
        <f>E176*F176</f>
        <v>0</v>
      </c>
      <c r="H176" s="300">
        <v>0</v>
      </c>
      <c r="I176" s="301">
        <f>E176*H176</f>
        <v>0</v>
      </c>
      <c r="J176" s="300"/>
      <c r="K176" s="301">
        <f>E176*J176</f>
        <v>0</v>
      </c>
      <c r="O176" s="293">
        <v>2</v>
      </c>
      <c r="AA176" s="262">
        <v>7</v>
      </c>
      <c r="AB176" s="262">
        <v>1</v>
      </c>
      <c r="AC176" s="262">
        <v>2</v>
      </c>
      <c r="AZ176" s="262">
        <v>1</v>
      </c>
      <c r="BA176" s="262">
        <f>IF(AZ176=1,G176,0)</f>
        <v>0</v>
      </c>
      <c r="BB176" s="262">
        <f>IF(AZ176=2,G176,0)</f>
        <v>0</v>
      </c>
      <c r="BC176" s="262">
        <f>IF(AZ176=3,G176,0)</f>
        <v>0</v>
      </c>
      <c r="BD176" s="262">
        <f>IF(AZ176=4,G176,0)</f>
        <v>0</v>
      </c>
      <c r="BE176" s="262">
        <f>IF(AZ176=5,G176,0)</f>
        <v>0</v>
      </c>
      <c r="CA176" s="293">
        <v>7</v>
      </c>
      <c r="CB176" s="293">
        <v>1</v>
      </c>
    </row>
    <row r="177" spans="1:80" x14ac:dyDescent="0.2">
      <c r="A177" s="317"/>
      <c r="B177" s="318" t="s">
        <v>101</v>
      </c>
      <c r="C177" s="319" t="s">
        <v>585</v>
      </c>
      <c r="D177" s="320"/>
      <c r="E177" s="321"/>
      <c r="F177" s="322"/>
      <c r="G177" s="323">
        <f>SUM(G175:G176)</f>
        <v>0</v>
      </c>
      <c r="H177" s="324"/>
      <c r="I177" s="325">
        <f>SUM(I175:I176)</f>
        <v>0</v>
      </c>
      <c r="J177" s="324"/>
      <c r="K177" s="325">
        <f>SUM(K175:K176)</f>
        <v>0</v>
      </c>
      <c r="O177" s="293">
        <v>4</v>
      </c>
      <c r="BA177" s="326">
        <f>SUM(BA175:BA176)</f>
        <v>0</v>
      </c>
      <c r="BB177" s="326">
        <f>SUM(BB175:BB176)</f>
        <v>0</v>
      </c>
      <c r="BC177" s="326">
        <f>SUM(BC175:BC176)</f>
        <v>0</v>
      </c>
      <c r="BD177" s="326">
        <f>SUM(BD175:BD176)</f>
        <v>0</v>
      </c>
      <c r="BE177" s="326">
        <f>SUM(BE175:BE176)</f>
        <v>0</v>
      </c>
    </row>
    <row r="178" spans="1:80" x14ac:dyDescent="0.2">
      <c r="A178" s="283" t="s">
        <v>97</v>
      </c>
      <c r="B178" s="284" t="s">
        <v>922</v>
      </c>
      <c r="C178" s="285" t="s">
        <v>923</v>
      </c>
      <c r="D178" s="286"/>
      <c r="E178" s="287"/>
      <c r="F178" s="287"/>
      <c r="G178" s="288"/>
      <c r="H178" s="289"/>
      <c r="I178" s="290"/>
      <c r="J178" s="291"/>
      <c r="K178" s="292"/>
      <c r="O178" s="293">
        <v>1</v>
      </c>
    </row>
    <row r="179" spans="1:80" ht="22.5" x14ac:dyDescent="0.2">
      <c r="A179" s="294">
        <v>47</v>
      </c>
      <c r="B179" s="295" t="s">
        <v>1864</v>
      </c>
      <c r="C179" s="296" t="s">
        <v>1865</v>
      </c>
      <c r="D179" s="297" t="s">
        <v>272</v>
      </c>
      <c r="E179" s="298">
        <v>82.7</v>
      </c>
      <c r="F179" s="298">
        <v>0</v>
      </c>
      <c r="G179" s="299">
        <f>E179*F179</f>
        <v>0</v>
      </c>
      <c r="H179" s="300">
        <v>0</v>
      </c>
      <c r="I179" s="301">
        <f>E179*H179</f>
        <v>0</v>
      </c>
      <c r="J179" s="300"/>
      <c r="K179" s="301">
        <f>E179*J179</f>
        <v>0</v>
      </c>
      <c r="O179" s="293">
        <v>2</v>
      </c>
      <c r="AA179" s="262">
        <v>12</v>
      </c>
      <c r="AB179" s="262">
        <v>0</v>
      </c>
      <c r="AC179" s="262">
        <v>36</v>
      </c>
      <c r="AZ179" s="262">
        <v>2</v>
      </c>
      <c r="BA179" s="262">
        <f>IF(AZ179=1,G179,0)</f>
        <v>0</v>
      </c>
      <c r="BB179" s="262">
        <f>IF(AZ179=2,G179,0)</f>
        <v>0</v>
      </c>
      <c r="BC179" s="262">
        <f>IF(AZ179=3,G179,0)</f>
        <v>0</v>
      </c>
      <c r="BD179" s="262">
        <f>IF(AZ179=4,G179,0)</f>
        <v>0</v>
      </c>
      <c r="BE179" s="262">
        <f>IF(AZ179=5,G179,0)</f>
        <v>0</v>
      </c>
      <c r="CA179" s="293">
        <v>12</v>
      </c>
      <c r="CB179" s="293">
        <v>0</v>
      </c>
    </row>
    <row r="180" spans="1:80" x14ac:dyDescent="0.2">
      <c r="A180" s="302"/>
      <c r="B180" s="309"/>
      <c r="C180" s="310" t="s">
        <v>1866</v>
      </c>
      <c r="D180" s="311"/>
      <c r="E180" s="312">
        <v>82.7</v>
      </c>
      <c r="F180" s="313"/>
      <c r="G180" s="314"/>
      <c r="H180" s="315"/>
      <c r="I180" s="307"/>
      <c r="J180" s="316"/>
      <c r="K180" s="307"/>
      <c r="M180" s="308" t="s">
        <v>1866</v>
      </c>
      <c r="O180" s="293"/>
    </row>
    <row r="181" spans="1:80" ht="22.5" x14ac:dyDescent="0.2">
      <c r="A181" s="294">
        <v>48</v>
      </c>
      <c r="B181" s="295" t="s">
        <v>1867</v>
      </c>
      <c r="C181" s="296" t="s">
        <v>1868</v>
      </c>
      <c r="D181" s="297" t="s">
        <v>272</v>
      </c>
      <c r="E181" s="298">
        <v>1.7</v>
      </c>
      <c r="F181" s="298">
        <v>0</v>
      </c>
      <c r="G181" s="299">
        <f>E181*F181</f>
        <v>0</v>
      </c>
      <c r="H181" s="300">
        <v>0</v>
      </c>
      <c r="I181" s="301">
        <f>E181*H181</f>
        <v>0</v>
      </c>
      <c r="J181" s="300"/>
      <c r="K181" s="301">
        <f>E181*J181</f>
        <v>0</v>
      </c>
      <c r="O181" s="293">
        <v>2</v>
      </c>
      <c r="AA181" s="262">
        <v>12</v>
      </c>
      <c r="AB181" s="262">
        <v>0</v>
      </c>
      <c r="AC181" s="262">
        <v>37</v>
      </c>
      <c r="AZ181" s="262">
        <v>2</v>
      </c>
      <c r="BA181" s="262">
        <f>IF(AZ181=1,G181,0)</f>
        <v>0</v>
      </c>
      <c r="BB181" s="262">
        <f>IF(AZ181=2,G181,0)</f>
        <v>0</v>
      </c>
      <c r="BC181" s="262">
        <f>IF(AZ181=3,G181,0)</f>
        <v>0</v>
      </c>
      <c r="BD181" s="262">
        <f>IF(AZ181=4,G181,0)</f>
        <v>0</v>
      </c>
      <c r="BE181" s="262">
        <f>IF(AZ181=5,G181,0)</f>
        <v>0</v>
      </c>
      <c r="CA181" s="293">
        <v>12</v>
      </c>
      <c r="CB181" s="293">
        <v>0</v>
      </c>
    </row>
    <row r="182" spans="1:80" x14ac:dyDescent="0.2">
      <c r="A182" s="317"/>
      <c r="B182" s="318" t="s">
        <v>101</v>
      </c>
      <c r="C182" s="319" t="s">
        <v>924</v>
      </c>
      <c r="D182" s="320"/>
      <c r="E182" s="321"/>
      <c r="F182" s="322"/>
      <c r="G182" s="323">
        <f>SUM(G178:G181)</f>
        <v>0</v>
      </c>
      <c r="H182" s="324"/>
      <c r="I182" s="325">
        <f>SUM(I178:I181)</f>
        <v>0</v>
      </c>
      <c r="J182" s="324"/>
      <c r="K182" s="325">
        <f>SUM(K178:K181)</f>
        <v>0</v>
      </c>
      <c r="O182" s="293">
        <v>4</v>
      </c>
      <c r="BA182" s="326">
        <f>SUM(BA178:BA181)</f>
        <v>0</v>
      </c>
      <c r="BB182" s="326">
        <f>SUM(BB178:BB181)</f>
        <v>0</v>
      </c>
      <c r="BC182" s="326">
        <f>SUM(BC178:BC181)</f>
        <v>0</v>
      </c>
      <c r="BD182" s="326">
        <f>SUM(BD178:BD181)</f>
        <v>0</v>
      </c>
      <c r="BE182" s="326">
        <f>SUM(BE178:BE181)</f>
        <v>0</v>
      </c>
    </row>
    <row r="183" spans="1:80" x14ac:dyDescent="0.2">
      <c r="A183" s="283" t="s">
        <v>97</v>
      </c>
      <c r="B183" s="284" t="s">
        <v>1869</v>
      </c>
      <c r="C183" s="285" t="s">
        <v>1870</v>
      </c>
      <c r="D183" s="286"/>
      <c r="E183" s="287"/>
      <c r="F183" s="287"/>
      <c r="G183" s="288"/>
      <c r="H183" s="289"/>
      <c r="I183" s="290"/>
      <c r="J183" s="291"/>
      <c r="K183" s="292"/>
      <c r="O183" s="293">
        <v>1</v>
      </c>
    </row>
    <row r="184" spans="1:80" x14ac:dyDescent="0.2">
      <c r="A184" s="294">
        <v>49</v>
      </c>
      <c r="B184" s="295" t="s">
        <v>1872</v>
      </c>
      <c r="C184" s="296" t="s">
        <v>1873</v>
      </c>
      <c r="D184" s="297" t="s">
        <v>165</v>
      </c>
      <c r="E184" s="298">
        <v>60.726100000000002</v>
      </c>
      <c r="F184" s="298">
        <v>0</v>
      </c>
      <c r="G184" s="299">
        <f>E184*F184</f>
        <v>0</v>
      </c>
      <c r="H184" s="300">
        <v>8.2699999999999996E-3</v>
      </c>
      <c r="I184" s="301">
        <f>E184*H184</f>
        <v>0.50220484700000001</v>
      </c>
      <c r="J184" s="300">
        <v>0</v>
      </c>
      <c r="K184" s="301">
        <f>E184*J184</f>
        <v>0</v>
      </c>
      <c r="O184" s="293">
        <v>2</v>
      </c>
      <c r="AA184" s="262">
        <v>1</v>
      </c>
      <c r="AB184" s="262">
        <v>0</v>
      </c>
      <c r="AC184" s="262">
        <v>0</v>
      </c>
      <c r="AZ184" s="262">
        <v>2</v>
      </c>
      <c r="BA184" s="262">
        <f>IF(AZ184=1,G184,0)</f>
        <v>0</v>
      </c>
      <c r="BB184" s="262">
        <f>IF(AZ184=2,G184,0)</f>
        <v>0</v>
      </c>
      <c r="BC184" s="262">
        <f>IF(AZ184=3,G184,0)</f>
        <v>0</v>
      </c>
      <c r="BD184" s="262">
        <f>IF(AZ184=4,G184,0)</f>
        <v>0</v>
      </c>
      <c r="BE184" s="262">
        <f>IF(AZ184=5,G184,0)</f>
        <v>0</v>
      </c>
      <c r="CA184" s="293">
        <v>1</v>
      </c>
      <c r="CB184" s="293">
        <v>0</v>
      </c>
    </row>
    <row r="185" spans="1:80" x14ac:dyDescent="0.2">
      <c r="A185" s="302"/>
      <c r="B185" s="309"/>
      <c r="C185" s="310" t="s">
        <v>1874</v>
      </c>
      <c r="D185" s="311"/>
      <c r="E185" s="312">
        <v>37.058500000000002</v>
      </c>
      <c r="F185" s="313"/>
      <c r="G185" s="314"/>
      <c r="H185" s="315"/>
      <c r="I185" s="307"/>
      <c r="J185" s="316"/>
      <c r="K185" s="307"/>
      <c r="M185" s="308" t="s">
        <v>1874</v>
      </c>
      <c r="O185" s="293"/>
    </row>
    <row r="186" spans="1:80" x14ac:dyDescent="0.2">
      <c r="A186" s="302"/>
      <c r="B186" s="309"/>
      <c r="C186" s="310" t="s">
        <v>1875</v>
      </c>
      <c r="D186" s="311"/>
      <c r="E186" s="312">
        <v>23.6676</v>
      </c>
      <c r="F186" s="313"/>
      <c r="G186" s="314"/>
      <c r="H186" s="315"/>
      <c r="I186" s="307"/>
      <c r="J186" s="316"/>
      <c r="K186" s="307"/>
      <c r="M186" s="308" t="s">
        <v>1875</v>
      </c>
      <c r="O186" s="293"/>
    </row>
    <row r="187" spans="1:80" x14ac:dyDescent="0.2">
      <c r="A187" s="294">
        <v>50</v>
      </c>
      <c r="B187" s="295" t="s">
        <v>1876</v>
      </c>
      <c r="C187" s="296" t="s">
        <v>1877</v>
      </c>
      <c r="D187" s="297" t="s">
        <v>165</v>
      </c>
      <c r="E187" s="298">
        <v>4.8194999999999997</v>
      </c>
      <c r="F187" s="298">
        <v>0</v>
      </c>
      <c r="G187" s="299">
        <f>E187*F187</f>
        <v>0</v>
      </c>
      <c r="H187" s="300">
        <v>8.2699999999999996E-3</v>
      </c>
      <c r="I187" s="301">
        <f>E187*H187</f>
        <v>3.9857264999999996E-2</v>
      </c>
      <c r="J187" s="300">
        <v>0</v>
      </c>
      <c r="K187" s="301">
        <f>E187*J187</f>
        <v>0</v>
      </c>
      <c r="O187" s="293">
        <v>2</v>
      </c>
      <c r="AA187" s="262">
        <v>1</v>
      </c>
      <c r="AB187" s="262">
        <v>0</v>
      </c>
      <c r="AC187" s="262">
        <v>0</v>
      </c>
      <c r="AZ187" s="262">
        <v>2</v>
      </c>
      <c r="BA187" s="262">
        <f>IF(AZ187=1,G187,0)</f>
        <v>0</v>
      </c>
      <c r="BB187" s="262">
        <f>IF(AZ187=2,G187,0)</f>
        <v>0</v>
      </c>
      <c r="BC187" s="262">
        <f>IF(AZ187=3,G187,0)</f>
        <v>0</v>
      </c>
      <c r="BD187" s="262">
        <f>IF(AZ187=4,G187,0)</f>
        <v>0</v>
      </c>
      <c r="BE187" s="262">
        <f>IF(AZ187=5,G187,0)</f>
        <v>0</v>
      </c>
      <c r="CA187" s="293">
        <v>1</v>
      </c>
      <c r="CB187" s="293">
        <v>0</v>
      </c>
    </row>
    <row r="188" spans="1:80" x14ac:dyDescent="0.2">
      <c r="A188" s="302"/>
      <c r="B188" s="309"/>
      <c r="C188" s="310" t="s">
        <v>1878</v>
      </c>
      <c r="D188" s="311"/>
      <c r="E188" s="312">
        <v>4.8194999999999997</v>
      </c>
      <c r="F188" s="313"/>
      <c r="G188" s="314"/>
      <c r="H188" s="315"/>
      <c r="I188" s="307"/>
      <c r="J188" s="316"/>
      <c r="K188" s="307"/>
      <c r="M188" s="308" t="s">
        <v>1878</v>
      </c>
      <c r="O188" s="293"/>
    </row>
    <row r="189" spans="1:80" ht="22.5" x14ac:dyDescent="0.2">
      <c r="A189" s="294">
        <v>51</v>
      </c>
      <c r="B189" s="295" t="s">
        <v>1879</v>
      </c>
      <c r="C189" s="296" t="s">
        <v>1880</v>
      </c>
      <c r="D189" s="297" t="s">
        <v>165</v>
      </c>
      <c r="E189" s="298">
        <v>66.856499999999997</v>
      </c>
      <c r="F189" s="298">
        <v>0</v>
      </c>
      <c r="G189" s="299">
        <f>E189*F189</f>
        <v>0</v>
      </c>
      <c r="H189" s="300">
        <v>0.26</v>
      </c>
      <c r="I189" s="301">
        <f>E189*H189</f>
        <v>17.38269</v>
      </c>
      <c r="J189" s="300"/>
      <c r="K189" s="301">
        <f>E189*J189</f>
        <v>0</v>
      </c>
      <c r="O189" s="293">
        <v>2</v>
      </c>
      <c r="AA189" s="262">
        <v>3</v>
      </c>
      <c r="AB189" s="262">
        <v>7</v>
      </c>
      <c r="AC189" s="262">
        <v>58381386</v>
      </c>
      <c r="AZ189" s="262">
        <v>2</v>
      </c>
      <c r="BA189" s="262">
        <f>IF(AZ189=1,G189,0)</f>
        <v>0</v>
      </c>
      <c r="BB189" s="262">
        <f>IF(AZ189=2,G189,0)</f>
        <v>0</v>
      </c>
      <c r="BC189" s="262">
        <f>IF(AZ189=3,G189,0)</f>
        <v>0</v>
      </c>
      <c r="BD189" s="262">
        <f>IF(AZ189=4,G189,0)</f>
        <v>0</v>
      </c>
      <c r="BE189" s="262">
        <f>IF(AZ189=5,G189,0)</f>
        <v>0</v>
      </c>
      <c r="CA189" s="293">
        <v>3</v>
      </c>
      <c r="CB189" s="293">
        <v>7</v>
      </c>
    </row>
    <row r="190" spans="1:80" x14ac:dyDescent="0.2">
      <c r="A190" s="302"/>
      <c r="B190" s="309"/>
      <c r="C190" s="310" t="s">
        <v>1881</v>
      </c>
      <c r="D190" s="311"/>
      <c r="E190" s="312">
        <v>66.856499999999997</v>
      </c>
      <c r="F190" s="313"/>
      <c r="G190" s="314"/>
      <c r="H190" s="315"/>
      <c r="I190" s="307"/>
      <c r="J190" s="316"/>
      <c r="K190" s="307"/>
      <c r="M190" s="308" t="s">
        <v>1881</v>
      </c>
      <c r="O190" s="293"/>
    </row>
    <row r="191" spans="1:80" x14ac:dyDescent="0.2">
      <c r="A191" s="294">
        <v>52</v>
      </c>
      <c r="B191" s="295" t="s">
        <v>1882</v>
      </c>
      <c r="C191" s="296" t="s">
        <v>1883</v>
      </c>
      <c r="D191" s="297" t="s">
        <v>200</v>
      </c>
      <c r="E191" s="298">
        <v>17.924752112</v>
      </c>
      <c r="F191" s="298">
        <v>0</v>
      </c>
      <c r="G191" s="299">
        <f>E191*F191</f>
        <v>0</v>
      </c>
      <c r="H191" s="300">
        <v>0</v>
      </c>
      <c r="I191" s="301">
        <f>E191*H191</f>
        <v>0</v>
      </c>
      <c r="J191" s="300"/>
      <c r="K191" s="301">
        <f>E191*J191</f>
        <v>0</v>
      </c>
      <c r="O191" s="293">
        <v>2</v>
      </c>
      <c r="AA191" s="262">
        <v>7</v>
      </c>
      <c r="AB191" s="262">
        <v>1001</v>
      </c>
      <c r="AC191" s="262">
        <v>5</v>
      </c>
      <c r="AZ191" s="262">
        <v>2</v>
      </c>
      <c r="BA191" s="262">
        <f>IF(AZ191=1,G191,0)</f>
        <v>0</v>
      </c>
      <c r="BB191" s="262">
        <f>IF(AZ191=2,G191,0)</f>
        <v>0</v>
      </c>
      <c r="BC191" s="262">
        <f>IF(AZ191=3,G191,0)</f>
        <v>0</v>
      </c>
      <c r="BD191" s="262">
        <f>IF(AZ191=4,G191,0)</f>
        <v>0</v>
      </c>
      <c r="BE191" s="262">
        <f>IF(AZ191=5,G191,0)</f>
        <v>0</v>
      </c>
      <c r="CA191" s="293">
        <v>7</v>
      </c>
      <c r="CB191" s="293">
        <v>1001</v>
      </c>
    </row>
    <row r="192" spans="1:80" x14ac:dyDescent="0.2">
      <c r="A192" s="317"/>
      <c r="B192" s="318" t="s">
        <v>101</v>
      </c>
      <c r="C192" s="319" t="s">
        <v>1871</v>
      </c>
      <c r="D192" s="320"/>
      <c r="E192" s="321"/>
      <c r="F192" s="322"/>
      <c r="G192" s="323">
        <f>SUM(G183:G191)</f>
        <v>0</v>
      </c>
      <c r="H192" s="324"/>
      <c r="I192" s="325">
        <f>SUM(I183:I191)</f>
        <v>17.924752112</v>
      </c>
      <c r="J192" s="324"/>
      <c r="K192" s="325">
        <f>SUM(K183:K191)</f>
        <v>0</v>
      </c>
      <c r="O192" s="293">
        <v>4</v>
      </c>
      <c r="BA192" s="326">
        <f>SUM(BA183:BA191)</f>
        <v>0</v>
      </c>
      <c r="BB192" s="326">
        <f>SUM(BB183:BB191)</f>
        <v>0</v>
      </c>
      <c r="BC192" s="326">
        <f>SUM(BC183:BC191)</f>
        <v>0</v>
      </c>
      <c r="BD192" s="326">
        <f>SUM(BD183:BD191)</f>
        <v>0</v>
      </c>
      <c r="BE192" s="326">
        <f>SUM(BE183:BE191)</f>
        <v>0</v>
      </c>
    </row>
    <row r="193" spans="1:80" x14ac:dyDescent="0.2">
      <c r="A193" s="283" t="s">
        <v>97</v>
      </c>
      <c r="B193" s="284" t="s">
        <v>1884</v>
      </c>
      <c r="C193" s="285" t="s">
        <v>1885</v>
      </c>
      <c r="D193" s="286"/>
      <c r="E193" s="287"/>
      <c r="F193" s="287"/>
      <c r="G193" s="288"/>
      <c r="H193" s="289"/>
      <c r="I193" s="290"/>
      <c r="J193" s="291"/>
      <c r="K193" s="292"/>
      <c r="O193" s="293">
        <v>1</v>
      </c>
    </row>
    <row r="194" spans="1:80" x14ac:dyDescent="0.2">
      <c r="A194" s="294">
        <v>53</v>
      </c>
      <c r="B194" s="295" t="s">
        <v>1887</v>
      </c>
      <c r="C194" s="296" t="s">
        <v>1888</v>
      </c>
      <c r="D194" s="297" t="s">
        <v>200</v>
      </c>
      <c r="E194" s="298">
        <v>21.762</v>
      </c>
      <c r="F194" s="298">
        <v>0</v>
      </c>
      <c r="G194" s="299">
        <f>E194*F194</f>
        <v>0</v>
      </c>
      <c r="H194" s="300">
        <v>0</v>
      </c>
      <c r="I194" s="301">
        <f>E194*H194</f>
        <v>0</v>
      </c>
      <c r="J194" s="300"/>
      <c r="K194" s="301">
        <f>E194*J194</f>
        <v>0</v>
      </c>
      <c r="O194" s="293">
        <v>2</v>
      </c>
      <c r="AA194" s="262">
        <v>8</v>
      </c>
      <c r="AB194" s="262">
        <v>0</v>
      </c>
      <c r="AC194" s="262">
        <v>3</v>
      </c>
      <c r="AZ194" s="262">
        <v>1</v>
      </c>
      <c r="BA194" s="262">
        <f>IF(AZ194=1,G194,0)</f>
        <v>0</v>
      </c>
      <c r="BB194" s="262">
        <f>IF(AZ194=2,G194,0)</f>
        <v>0</v>
      </c>
      <c r="BC194" s="262">
        <f>IF(AZ194=3,G194,0)</f>
        <v>0</v>
      </c>
      <c r="BD194" s="262">
        <f>IF(AZ194=4,G194,0)</f>
        <v>0</v>
      </c>
      <c r="BE194" s="262">
        <f>IF(AZ194=5,G194,0)</f>
        <v>0</v>
      </c>
      <c r="CA194" s="293">
        <v>8</v>
      </c>
      <c r="CB194" s="293">
        <v>0</v>
      </c>
    </row>
    <row r="195" spans="1:80" x14ac:dyDescent="0.2">
      <c r="A195" s="294">
        <v>54</v>
      </c>
      <c r="B195" s="295" t="s">
        <v>1889</v>
      </c>
      <c r="C195" s="296" t="s">
        <v>1890</v>
      </c>
      <c r="D195" s="297" t="s">
        <v>200</v>
      </c>
      <c r="E195" s="298">
        <v>21.762</v>
      </c>
      <c r="F195" s="298">
        <v>0</v>
      </c>
      <c r="G195" s="299">
        <f>E195*F195</f>
        <v>0</v>
      </c>
      <c r="H195" s="300">
        <v>0</v>
      </c>
      <c r="I195" s="301">
        <f>E195*H195</f>
        <v>0</v>
      </c>
      <c r="J195" s="300"/>
      <c r="K195" s="301">
        <f>E195*J195</f>
        <v>0</v>
      </c>
      <c r="O195" s="293">
        <v>2</v>
      </c>
      <c r="AA195" s="262">
        <v>8</v>
      </c>
      <c r="AB195" s="262">
        <v>0</v>
      </c>
      <c r="AC195" s="262">
        <v>3</v>
      </c>
      <c r="AZ195" s="262">
        <v>1</v>
      </c>
      <c r="BA195" s="262">
        <f>IF(AZ195=1,G195,0)</f>
        <v>0</v>
      </c>
      <c r="BB195" s="262">
        <f>IF(AZ195=2,G195,0)</f>
        <v>0</v>
      </c>
      <c r="BC195" s="262">
        <f>IF(AZ195=3,G195,0)</f>
        <v>0</v>
      </c>
      <c r="BD195" s="262">
        <f>IF(AZ195=4,G195,0)</f>
        <v>0</v>
      </c>
      <c r="BE195" s="262">
        <f>IF(AZ195=5,G195,0)</f>
        <v>0</v>
      </c>
      <c r="CA195" s="293">
        <v>8</v>
      </c>
      <c r="CB195" s="293">
        <v>0</v>
      </c>
    </row>
    <row r="196" spans="1:80" x14ac:dyDescent="0.2">
      <c r="A196" s="294">
        <v>55</v>
      </c>
      <c r="B196" s="295" t="s">
        <v>1891</v>
      </c>
      <c r="C196" s="296" t="s">
        <v>1892</v>
      </c>
      <c r="D196" s="297" t="s">
        <v>200</v>
      </c>
      <c r="E196" s="298">
        <v>195.858</v>
      </c>
      <c r="F196" s="298">
        <v>0</v>
      </c>
      <c r="G196" s="299">
        <f>E196*F196</f>
        <v>0</v>
      </c>
      <c r="H196" s="300">
        <v>0</v>
      </c>
      <c r="I196" s="301">
        <f>E196*H196</f>
        <v>0</v>
      </c>
      <c r="J196" s="300"/>
      <c r="K196" s="301">
        <f>E196*J196</f>
        <v>0</v>
      </c>
      <c r="O196" s="293">
        <v>2</v>
      </c>
      <c r="AA196" s="262">
        <v>8</v>
      </c>
      <c r="AB196" s="262">
        <v>0</v>
      </c>
      <c r="AC196" s="262">
        <v>3</v>
      </c>
      <c r="AZ196" s="262">
        <v>1</v>
      </c>
      <c r="BA196" s="262">
        <f>IF(AZ196=1,G196,0)</f>
        <v>0</v>
      </c>
      <c r="BB196" s="262">
        <f>IF(AZ196=2,G196,0)</f>
        <v>0</v>
      </c>
      <c r="BC196" s="262">
        <f>IF(AZ196=3,G196,0)</f>
        <v>0</v>
      </c>
      <c r="BD196" s="262">
        <f>IF(AZ196=4,G196,0)</f>
        <v>0</v>
      </c>
      <c r="BE196" s="262">
        <f>IF(AZ196=5,G196,0)</f>
        <v>0</v>
      </c>
      <c r="CA196" s="293">
        <v>8</v>
      </c>
      <c r="CB196" s="293">
        <v>0</v>
      </c>
    </row>
    <row r="197" spans="1:80" x14ac:dyDescent="0.2">
      <c r="A197" s="294">
        <v>56</v>
      </c>
      <c r="B197" s="295" t="s">
        <v>1893</v>
      </c>
      <c r="C197" s="296" t="s">
        <v>1894</v>
      </c>
      <c r="D197" s="297" t="s">
        <v>200</v>
      </c>
      <c r="E197" s="298">
        <v>21.762</v>
      </c>
      <c r="F197" s="298">
        <v>0</v>
      </c>
      <c r="G197" s="299">
        <f>E197*F197</f>
        <v>0</v>
      </c>
      <c r="H197" s="300">
        <v>0</v>
      </c>
      <c r="I197" s="301">
        <f>E197*H197</f>
        <v>0</v>
      </c>
      <c r="J197" s="300"/>
      <c r="K197" s="301">
        <f>E197*J197</f>
        <v>0</v>
      </c>
      <c r="O197" s="293">
        <v>2</v>
      </c>
      <c r="AA197" s="262">
        <v>8</v>
      </c>
      <c r="AB197" s="262">
        <v>0</v>
      </c>
      <c r="AC197" s="262">
        <v>3</v>
      </c>
      <c r="AZ197" s="262">
        <v>1</v>
      </c>
      <c r="BA197" s="262">
        <f>IF(AZ197=1,G197,0)</f>
        <v>0</v>
      </c>
      <c r="BB197" s="262">
        <f>IF(AZ197=2,G197,0)</f>
        <v>0</v>
      </c>
      <c r="BC197" s="262">
        <f>IF(AZ197=3,G197,0)</f>
        <v>0</v>
      </c>
      <c r="BD197" s="262">
        <f>IF(AZ197=4,G197,0)</f>
        <v>0</v>
      </c>
      <c r="BE197" s="262">
        <f>IF(AZ197=5,G197,0)</f>
        <v>0</v>
      </c>
      <c r="CA197" s="293">
        <v>8</v>
      </c>
      <c r="CB197" s="293">
        <v>0</v>
      </c>
    </row>
    <row r="198" spans="1:80" x14ac:dyDescent="0.2">
      <c r="A198" s="317"/>
      <c r="B198" s="318" t="s">
        <v>101</v>
      </c>
      <c r="C198" s="319" t="s">
        <v>1886</v>
      </c>
      <c r="D198" s="320"/>
      <c r="E198" s="321"/>
      <c r="F198" s="322"/>
      <c r="G198" s="323">
        <f>SUM(G193:G197)</f>
        <v>0</v>
      </c>
      <c r="H198" s="324"/>
      <c r="I198" s="325">
        <f>SUM(I193:I197)</f>
        <v>0</v>
      </c>
      <c r="J198" s="324"/>
      <c r="K198" s="325">
        <f>SUM(K193:K197)</f>
        <v>0</v>
      </c>
      <c r="O198" s="293">
        <v>4</v>
      </c>
      <c r="BA198" s="326">
        <f>SUM(BA193:BA197)</f>
        <v>0</v>
      </c>
      <c r="BB198" s="326">
        <f>SUM(BB193:BB197)</f>
        <v>0</v>
      </c>
      <c r="BC198" s="326">
        <f>SUM(BC193:BC197)</f>
        <v>0</v>
      </c>
      <c r="BD198" s="326">
        <f>SUM(BD193:BD197)</f>
        <v>0</v>
      </c>
      <c r="BE198" s="326">
        <f>SUM(BE193:BE197)</f>
        <v>0</v>
      </c>
    </row>
    <row r="199" spans="1:80" x14ac:dyDescent="0.2">
      <c r="E199" s="262"/>
    </row>
    <row r="200" spans="1:80" x14ac:dyDescent="0.2">
      <c r="E200" s="262"/>
    </row>
    <row r="201" spans="1:80" x14ac:dyDescent="0.2">
      <c r="E201" s="262"/>
    </row>
    <row r="202" spans="1:80" x14ac:dyDescent="0.2">
      <c r="E202" s="262"/>
    </row>
    <row r="203" spans="1:80" x14ac:dyDescent="0.2">
      <c r="E203" s="262"/>
    </row>
    <row r="204" spans="1:80" x14ac:dyDescent="0.2">
      <c r="E204" s="262"/>
    </row>
    <row r="205" spans="1:80" x14ac:dyDescent="0.2">
      <c r="E205" s="262"/>
    </row>
    <row r="206" spans="1:80" x14ac:dyDescent="0.2">
      <c r="E206" s="262"/>
    </row>
    <row r="207" spans="1:80" x14ac:dyDescent="0.2">
      <c r="E207" s="262"/>
    </row>
    <row r="208" spans="1:80" x14ac:dyDescent="0.2">
      <c r="E208" s="262"/>
    </row>
    <row r="209" spans="1:7" x14ac:dyDescent="0.2">
      <c r="E209" s="262"/>
    </row>
    <row r="210" spans="1:7" x14ac:dyDescent="0.2">
      <c r="E210" s="262"/>
    </row>
    <row r="211" spans="1:7" x14ac:dyDescent="0.2">
      <c r="E211" s="262"/>
    </row>
    <row r="212" spans="1:7" x14ac:dyDescent="0.2">
      <c r="E212" s="262"/>
    </row>
    <row r="213" spans="1:7" x14ac:dyDescent="0.2">
      <c r="E213" s="262"/>
    </row>
    <row r="214" spans="1:7" x14ac:dyDescent="0.2">
      <c r="E214" s="262"/>
    </row>
    <row r="215" spans="1:7" x14ac:dyDescent="0.2">
      <c r="E215" s="262"/>
    </row>
    <row r="216" spans="1:7" x14ac:dyDescent="0.2">
      <c r="E216" s="262"/>
    </row>
    <row r="217" spans="1:7" x14ac:dyDescent="0.2">
      <c r="E217" s="262"/>
    </row>
    <row r="218" spans="1:7" x14ac:dyDescent="0.2">
      <c r="E218" s="262"/>
    </row>
    <row r="219" spans="1:7" x14ac:dyDescent="0.2">
      <c r="E219" s="262"/>
    </row>
    <row r="220" spans="1:7" x14ac:dyDescent="0.2">
      <c r="E220" s="262"/>
    </row>
    <row r="221" spans="1:7" x14ac:dyDescent="0.2">
      <c r="E221" s="262"/>
    </row>
    <row r="222" spans="1:7" x14ac:dyDescent="0.2">
      <c r="A222" s="316"/>
      <c r="B222" s="316"/>
      <c r="C222" s="316"/>
      <c r="D222" s="316"/>
      <c r="E222" s="316"/>
      <c r="F222" s="316"/>
      <c r="G222" s="316"/>
    </row>
    <row r="223" spans="1:7" x14ac:dyDescent="0.2">
      <c r="A223" s="316"/>
      <c r="B223" s="316"/>
      <c r="C223" s="316"/>
      <c r="D223" s="316"/>
      <c r="E223" s="316"/>
      <c r="F223" s="316"/>
      <c r="G223" s="316"/>
    </row>
    <row r="224" spans="1:7" x14ac:dyDescent="0.2">
      <c r="A224" s="316"/>
      <c r="B224" s="316"/>
      <c r="C224" s="316"/>
      <c r="D224" s="316"/>
      <c r="E224" s="316"/>
      <c r="F224" s="316"/>
      <c r="G224" s="316"/>
    </row>
    <row r="225" spans="1:7" x14ac:dyDescent="0.2">
      <c r="A225" s="316"/>
      <c r="B225" s="316"/>
      <c r="C225" s="316"/>
      <c r="D225" s="316"/>
      <c r="E225" s="316"/>
      <c r="F225" s="316"/>
      <c r="G225" s="316"/>
    </row>
    <row r="226" spans="1:7" x14ac:dyDescent="0.2">
      <c r="E226" s="262"/>
    </row>
    <row r="227" spans="1:7" x14ac:dyDescent="0.2">
      <c r="E227" s="262"/>
    </row>
    <row r="228" spans="1:7" x14ac:dyDescent="0.2">
      <c r="E228" s="262"/>
    </row>
    <row r="229" spans="1:7" x14ac:dyDescent="0.2">
      <c r="E229" s="262"/>
    </row>
    <row r="230" spans="1:7" x14ac:dyDescent="0.2">
      <c r="E230" s="262"/>
    </row>
    <row r="231" spans="1:7" x14ac:dyDescent="0.2">
      <c r="E231" s="262"/>
    </row>
    <row r="232" spans="1:7" x14ac:dyDescent="0.2">
      <c r="E232" s="262"/>
    </row>
    <row r="233" spans="1:7" x14ac:dyDescent="0.2">
      <c r="E233" s="262"/>
    </row>
    <row r="234" spans="1:7" x14ac:dyDescent="0.2">
      <c r="E234" s="262"/>
    </row>
    <row r="235" spans="1:7" x14ac:dyDescent="0.2">
      <c r="E235" s="262"/>
    </row>
    <row r="236" spans="1:7" x14ac:dyDescent="0.2">
      <c r="E236" s="262"/>
    </row>
    <row r="237" spans="1:7" x14ac:dyDescent="0.2">
      <c r="E237" s="262"/>
    </row>
    <row r="238" spans="1:7" x14ac:dyDescent="0.2">
      <c r="E238" s="262"/>
    </row>
    <row r="239" spans="1:7" x14ac:dyDescent="0.2">
      <c r="E239" s="262"/>
    </row>
    <row r="240" spans="1:7" x14ac:dyDescent="0.2">
      <c r="E240" s="262"/>
    </row>
    <row r="241" spans="5:5" x14ac:dyDescent="0.2">
      <c r="E241" s="262"/>
    </row>
    <row r="242" spans="5:5" x14ac:dyDescent="0.2">
      <c r="E242" s="262"/>
    </row>
    <row r="243" spans="5:5" x14ac:dyDescent="0.2">
      <c r="E243" s="262"/>
    </row>
    <row r="244" spans="5:5" x14ac:dyDescent="0.2">
      <c r="E244" s="262"/>
    </row>
    <row r="245" spans="5:5" x14ac:dyDescent="0.2">
      <c r="E245" s="262"/>
    </row>
    <row r="246" spans="5:5" x14ac:dyDescent="0.2">
      <c r="E246" s="262"/>
    </row>
    <row r="247" spans="5:5" x14ac:dyDescent="0.2">
      <c r="E247" s="262"/>
    </row>
    <row r="248" spans="5:5" x14ac:dyDescent="0.2">
      <c r="E248" s="262"/>
    </row>
    <row r="249" spans="5:5" x14ac:dyDescent="0.2">
      <c r="E249" s="262"/>
    </row>
    <row r="250" spans="5:5" x14ac:dyDescent="0.2">
      <c r="E250" s="262"/>
    </row>
    <row r="251" spans="5:5" x14ac:dyDescent="0.2">
      <c r="E251" s="262"/>
    </row>
    <row r="252" spans="5:5" x14ac:dyDescent="0.2">
      <c r="E252" s="262"/>
    </row>
    <row r="253" spans="5:5" x14ac:dyDescent="0.2">
      <c r="E253" s="262"/>
    </row>
    <row r="254" spans="5:5" x14ac:dyDescent="0.2">
      <c r="E254" s="262"/>
    </row>
    <row r="255" spans="5:5" x14ac:dyDescent="0.2">
      <c r="E255" s="262"/>
    </row>
    <row r="256" spans="5:5" x14ac:dyDescent="0.2">
      <c r="E256" s="262"/>
    </row>
    <row r="257" spans="1:7" x14ac:dyDescent="0.2">
      <c r="A257" s="327"/>
      <c r="B257" s="327"/>
    </row>
    <row r="258" spans="1:7" x14ac:dyDescent="0.2">
      <c r="A258" s="316"/>
      <c r="B258" s="316"/>
      <c r="C258" s="328"/>
      <c r="D258" s="328"/>
      <c r="E258" s="329"/>
      <c r="F258" s="328"/>
      <c r="G258" s="330"/>
    </row>
    <row r="259" spans="1:7" x14ac:dyDescent="0.2">
      <c r="A259" s="331"/>
      <c r="B259" s="331"/>
      <c r="C259" s="316"/>
      <c r="D259" s="316"/>
      <c r="E259" s="332"/>
      <c r="F259" s="316"/>
      <c r="G259" s="316"/>
    </row>
    <row r="260" spans="1:7" x14ac:dyDescent="0.2">
      <c r="A260" s="316"/>
      <c r="B260" s="316"/>
      <c r="C260" s="316"/>
      <c r="D260" s="316"/>
      <c r="E260" s="332"/>
      <c r="F260" s="316"/>
      <c r="G260" s="316"/>
    </row>
    <row r="261" spans="1:7" x14ac:dyDescent="0.2">
      <c r="A261" s="316"/>
      <c r="B261" s="316"/>
      <c r="C261" s="316"/>
      <c r="D261" s="316"/>
      <c r="E261" s="332"/>
      <c r="F261" s="316"/>
      <c r="G261" s="316"/>
    </row>
    <row r="262" spans="1:7" x14ac:dyDescent="0.2">
      <c r="A262" s="316"/>
      <c r="B262" s="316"/>
      <c r="C262" s="316"/>
      <c r="D262" s="316"/>
      <c r="E262" s="332"/>
      <c r="F262" s="316"/>
      <c r="G262" s="316"/>
    </row>
    <row r="263" spans="1:7" x14ac:dyDescent="0.2">
      <c r="A263" s="316"/>
      <c r="B263" s="316"/>
      <c r="C263" s="316"/>
      <c r="D263" s="316"/>
      <c r="E263" s="332"/>
      <c r="F263" s="316"/>
      <c r="G263" s="316"/>
    </row>
    <row r="264" spans="1:7" x14ac:dyDescent="0.2">
      <c r="A264" s="316"/>
      <c r="B264" s="316"/>
      <c r="C264" s="316"/>
      <c r="D264" s="316"/>
      <c r="E264" s="332"/>
      <c r="F264" s="316"/>
      <c r="G264" s="316"/>
    </row>
    <row r="265" spans="1:7" x14ac:dyDescent="0.2">
      <c r="A265" s="316"/>
      <c r="B265" s="316"/>
      <c r="C265" s="316"/>
      <c r="D265" s="316"/>
      <c r="E265" s="332"/>
      <c r="F265" s="316"/>
      <c r="G265" s="316"/>
    </row>
    <row r="266" spans="1:7" x14ac:dyDescent="0.2">
      <c r="A266" s="316"/>
      <c r="B266" s="316"/>
      <c r="C266" s="316"/>
      <c r="D266" s="316"/>
      <c r="E266" s="332"/>
      <c r="F266" s="316"/>
      <c r="G266" s="316"/>
    </row>
    <row r="267" spans="1:7" x14ac:dyDescent="0.2">
      <c r="A267" s="316"/>
      <c r="B267" s="316"/>
      <c r="C267" s="316"/>
      <c r="D267" s="316"/>
      <c r="E267" s="332"/>
      <c r="F267" s="316"/>
      <c r="G267" s="316"/>
    </row>
    <row r="268" spans="1:7" x14ac:dyDescent="0.2">
      <c r="A268" s="316"/>
      <c r="B268" s="316"/>
      <c r="C268" s="316"/>
      <c r="D268" s="316"/>
      <c r="E268" s="332"/>
      <c r="F268" s="316"/>
      <c r="G268" s="316"/>
    </row>
    <row r="269" spans="1:7" x14ac:dyDescent="0.2">
      <c r="A269" s="316"/>
      <c r="B269" s="316"/>
      <c r="C269" s="316"/>
      <c r="D269" s="316"/>
      <c r="E269" s="332"/>
      <c r="F269" s="316"/>
      <c r="G269" s="316"/>
    </row>
    <row r="270" spans="1:7" x14ac:dyDescent="0.2">
      <c r="A270" s="316"/>
      <c r="B270" s="316"/>
      <c r="C270" s="316"/>
      <c r="D270" s="316"/>
      <c r="E270" s="332"/>
      <c r="F270" s="316"/>
      <c r="G270" s="316"/>
    </row>
    <row r="271" spans="1:7" x14ac:dyDescent="0.2">
      <c r="A271" s="316"/>
      <c r="B271" s="316"/>
      <c r="C271" s="316"/>
      <c r="D271" s="316"/>
      <c r="E271" s="332"/>
      <c r="F271" s="316"/>
      <c r="G271" s="316"/>
    </row>
  </sheetData>
  <mergeCells count="120">
    <mergeCell ref="C180:D180"/>
    <mergeCell ref="C185:D185"/>
    <mergeCell ref="C186:D186"/>
    <mergeCell ref="C188:D188"/>
    <mergeCell ref="C190:D190"/>
    <mergeCell ref="C173:D173"/>
    <mergeCell ref="C161:D161"/>
    <mergeCell ref="C162:D162"/>
    <mergeCell ref="C164:D164"/>
    <mergeCell ref="C165:D165"/>
    <mergeCell ref="C167:D167"/>
    <mergeCell ref="C169:D169"/>
    <mergeCell ref="C140:D140"/>
    <mergeCell ref="C141:D141"/>
    <mergeCell ref="C144:D144"/>
    <mergeCell ref="C148:D148"/>
    <mergeCell ref="C149:D149"/>
    <mergeCell ref="C151:D151"/>
    <mergeCell ref="C153:D153"/>
    <mergeCell ref="C157:D157"/>
    <mergeCell ref="C133:D133"/>
    <mergeCell ref="C134:D134"/>
    <mergeCell ref="C135:D135"/>
    <mergeCell ref="C136:D136"/>
    <mergeCell ref="C137:D137"/>
    <mergeCell ref="C139:D139"/>
    <mergeCell ref="C126:D126"/>
    <mergeCell ref="C128:D128"/>
    <mergeCell ref="C129:D129"/>
    <mergeCell ref="C130:D130"/>
    <mergeCell ref="C131:D131"/>
    <mergeCell ref="C132:D132"/>
    <mergeCell ref="C120:D120"/>
    <mergeCell ref="C121:D121"/>
    <mergeCell ref="C122:D122"/>
    <mergeCell ref="C123:D123"/>
    <mergeCell ref="C124:D124"/>
    <mergeCell ref="C125:D125"/>
    <mergeCell ref="C113:D113"/>
    <mergeCell ref="C115:D115"/>
    <mergeCell ref="C116:D116"/>
    <mergeCell ref="C117:D117"/>
    <mergeCell ref="C118:D118"/>
    <mergeCell ref="C119:D119"/>
    <mergeCell ref="C106:D106"/>
    <mergeCell ref="C107:D107"/>
    <mergeCell ref="C108:D108"/>
    <mergeCell ref="C109:D109"/>
    <mergeCell ref="C111:D111"/>
    <mergeCell ref="C112:D112"/>
    <mergeCell ref="C93:D93"/>
    <mergeCell ref="C94:D94"/>
    <mergeCell ref="C96:D96"/>
    <mergeCell ref="C101:D101"/>
    <mergeCell ref="C102:D102"/>
    <mergeCell ref="C103:D103"/>
    <mergeCell ref="C104:D104"/>
    <mergeCell ref="C105:D105"/>
    <mergeCell ref="C72:D72"/>
    <mergeCell ref="C73:D73"/>
    <mergeCell ref="C75:D75"/>
    <mergeCell ref="C77:D77"/>
    <mergeCell ref="C78:D78"/>
    <mergeCell ref="C80:D80"/>
    <mergeCell ref="C81:D81"/>
    <mergeCell ref="C83:D83"/>
    <mergeCell ref="C85:D85"/>
    <mergeCell ref="C63:D63"/>
    <mergeCell ref="C64:D64"/>
    <mergeCell ref="C65:D65"/>
    <mergeCell ref="C66:D66"/>
    <mergeCell ref="C67:D67"/>
    <mergeCell ref="C86:D86"/>
    <mergeCell ref="C88:D88"/>
    <mergeCell ref="C89:D89"/>
    <mergeCell ref="C92:D92"/>
    <mergeCell ref="C56:D56"/>
    <mergeCell ref="C57:D57"/>
    <mergeCell ref="C59:D59"/>
    <mergeCell ref="C60:D60"/>
    <mergeCell ref="C61:D61"/>
    <mergeCell ref="C62:D62"/>
    <mergeCell ref="C48:D48"/>
    <mergeCell ref="C49:D49"/>
    <mergeCell ref="C50:D50"/>
    <mergeCell ref="C53:D53"/>
    <mergeCell ref="C54:D54"/>
    <mergeCell ref="C55:D55"/>
    <mergeCell ref="C42:D42"/>
    <mergeCell ref="C43:D43"/>
    <mergeCell ref="C44:D44"/>
    <mergeCell ref="C45:D45"/>
    <mergeCell ref="C46:D46"/>
    <mergeCell ref="C47:D47"/>
    <mergeCell ref="C29:D29"/>
    <mergeCell ref="C30:D30"/>
    <mergeCell ref="C33:D33"/>
    <mergeCell ref="C37:D37"/>
    <mergeCell ref="C38:D38"/>
    <mergeCell ref="C40:D40"/>
    <mergeCell ref="C21:D21"/>
    <mergeCell ref="C22:D22"/>
    <mergeCell ref="C23:D23"/>
    <mergeCell ref="C24:D24"/>
    <mergeCell ref="C25:D25"/>
    <mergeCell ref="C26:D26"/>
    <mergeCell ref="C14:D14"/>
    <mergeCell ref="C16:D16"/>
    <mergeCell ref="C17:D17"/>
    <mergeCell ref="C18:D18"/>
    <mergeCell ref="C19:D19"/>
    <mergeCell ref="C20:D20"/>
    <mergeCell ref="A1:G1"/>
    <mergeCell ref="A3:B3"/>
    <mergeCell ref="A4:B4"/>
    <mergeCell ref="E4:G4"/>
    <mergeCell ref="C9:D9"/>
    <mergeCell ref="C11:D11"/>
    <mergeCell ref="C12:D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1899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1896</v>
      </c>
      <c r="B5" s="119"/>
      <c r="C5" s="120" t="s">
        <v>1897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'SO.07 220616 Rek'!E8</f>
        <v>0</v>
      </c>
      <c r="D15" s="161" t="str">
        <f>'SO.07 220616 Rek'!A13</f>
        <v>Ztížené výrobní podmínky</v>
      </c>
      <c r="E15" s="162"/>
      <c r="F15" s="163"/>
      <c r="G15" s="160">
        <f>'SO.07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'SO.07 220616 Rek'!F8</f>
        <v>0</v>
      </c>
      <c r="D16" s="110" t="str">
        <f>'SO.07 220616 Rek'!A14</f>
        <v>Oborová přirážka</v>
      </c>
      <c r="E16" s="164"/>
      <c r="F16" s="165"/>
      <c r="G16" s="160">
        <f>'SO.07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'SO.07 220616 Rek'!H8</f>
        <v>0</v>
      </c>
      <c r="D17" s="110" t="str">
        <f>'SO.07 220616 Rek'!A15</f>
        <v>Přesun stavebních kapacit</v>
      </c>
      <c r="E17" s="164"/>
      <c r="F17" s="165"/>
      <c r="G17" s="160">
        <f>'SO.07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'SO.07 220616 Rek'!G8</f>
        <v>0</v>
      </c>
      <c r="D18" s="110" t="str">
        <f>'SO.07 220616 Rek'!A16</f>
        <v>Mimostaveništní doprava</v>
      </c>
      <c r="E18" s="164"/>
      <c r="F18" s="165"/>
      <c r="G18" s="160">
        <f>'SO.07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'SO.07 220616 Rek'!A17</f>
        <v>Zařízení staveniště</v>
      </c>
      <c r="E19" s="164"/>
      <c r="F19" s="165"/>
      <c r="G19" s="160">
        <f>'SO.07 220616 Rek'!I17</f>
        <v>0</v>
      </c>
    </row>
    <row r="20" spans="1:7" ht="15.95" customHeight="1" x14ac:dyDescent="0.2">
      <c r="A20" s="168"/>
      <c r="B20" s="159"/>
      <c r="C20" s="160"/>
      <c r="D20" s="110" t="str">
        <f>'SO.07 220616 Rek'!A18</f>
        <v>Provoz investora</v>
      </c>
      <c r="E20" s="164"/>
      <c r="F20" s="165"/>
      <c r="G20" s="160">
        <f>'SO.07 220616 Rek'!I18</f>
        <v>0</v>
      </c>
    </row>
    <row r="21" spans="1:7" ht="15.95" customHeight="1" x14ac:dyDescent="0.2">
      <c r="A21" s="168" t="s">
        <v>29</v>
      </c>
      <c r="B21" s="159"/>
      <c r="C21" s="160">
        <f>'SO.07 220616 Rek'!I8</f>
        <v>0</v>
      </c>
      <c r="D21" s="110" t="str">
        <f>'SO.07 220616 Rek'!A19</f>
        <v>Kompletační činnost (IČD)</v>
      </c>
      <c r="E21" s="164"/>
      <c r="F21" s="165"/>
      <c r="G21" s="160">
        <f>'SO.07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'SO.07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4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1898</v>
      </c>
      <c r="D2" s="217"/>
      <c r="E2" s="218"/>
      <c r="F2" s="217"/>
      <c r="G2" s="219" t="s">
        <v>1899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'SO.07 220616 Pol'!B7</f>
        <v>M21</v>
      </c>
      <c r="B7" s="70" t="str">
        <f>'SO.07 220616 Pol'!C7</f>
        <v>Elektromontáže</v>
      </c>
      <c r="D7" s="231"/>
      <c r="E7" s="334">
        <f>'SO.07 220616 Pol'!BA9</f>
        <v>0</v>
      </c>
      <c r="F7" s="335">
        <f>'SO.07 220616 Pol'!BB9</f>
        <v>0</v>
      </c>
      <c r="G7" s="335">
        <f>'SO.07 220616 Pol'!BC9</f>
        <v>0</v>
      </c>
      <c r="H7" s="335">
        <f>'SO.07 220616 Pol'!BD9</f>
        <v>0</v>
      </c>
      <c r="I7" s="336">
        <f>'SO.07 220616 Pol'!BE9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CB82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'SO.07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1898</v>
      </c>
      <c r="D4" s="271"/>
      <c r="E4" s="272" t="str">
        <f>'SO.07 220616 Rek'!G2</f>
        <v>Únanov - veřejné osvětlení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1687</v>
      </c>
      <c r="C7" s="285" t="s">
        <v>1688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1900</v>
      </c>
      <c r="C8" s="296" t="s">
        <v>1901</v>
      </c>
      <c r="D8" s="297" t="s">
        <v>806</v>
      </c>
      <c r="E8" s="298">
        <v>1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1</v>
      </c>
      <c r="AZ8" s="262">
        <v>4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x14ac:dyDescent="0.2">
      <c r="A9" s="317"/>
      <c r="B9" s="318" t="s">
        <v>101</v>
      </c>
      <c r="C9" s="319" t="s">
        <v>1689</v>
      </c>
      <c r="D9" s="320"/>
      <c r="E9" s="321"/>
      <c r="F9" s="322"/>
      <c r="G9" s="323">
        <f>SUM(G7:G8)</f>
        <v>0</v>
      </c>
      <c r="H9" s="324"/>
      <c r="I9" s="325">
        <f>SUM(I7:I8)</f>
        <v>0</v>
      </c>
      <c r="J9" s="324"/>
      <c r="K9" s="325">
        <f>SUM(K7:K8)</f>
        <v>0</v>
      </c>
      <c r="O9" s="293">
        <v>4</v>
      </c>
      <c r="BA9" s="326">
        <f>SUM(BA7:BA8)</f>
        <v>0</v>
      </c>
      <c r="BB9" s="326">
        <f>SUM(BB7:BB8)</f>
        <v>0</v>
      </c>
      <c r="BC9" s="326">
        <f>SUM(BC7:BC8)</f>
        <v>0</v>
      </c>
      <c r="BD9" s="326">
        <f>SUM(BD7:BD8)</f>
        <v>0</v>
      </c>
      <c r="BE9" s="326">
        <f>SUM(BE7:BE8)</f>
        <v>0</v>
      </c>
    </row>
    <row r="10" spans="1:80" x14ac:dyDescent="0.2">
      <c r="E10" s="262"/>
    </row>
    <row r="11" spans="1:80" x14ac:dyDescent="0.2">
      <c r="E11" s="262"/>
    </row>
    <row r="12" spans="1:80" x14ac:dyDescent="0.2">
      <c r="E12" s="262"/>
    </row>
    <row r="13" spans="1:80" x14ac:dyDescent="0.2">
      <c r="E13" s="262"/>
    </row>
    <row r="14" spans="1:80" x14ac:dyDescent="0.2">
      <c r="E14" s="262"/>
    </row>
    <row r="15" spans="1:80" x14ac:dyDescent="0.2">
      <c r="E15" s="262"/>
    </row>
    <row r="16" spans="1:80" x14ac:dyDescent="0.2">
      <c r="E16" s="262"/>
    </row>
    <row r="17" spans="5:5" x14ac:dyDescent="0.2">
      <c r="E17" s="262"/>
    </row>
    <row r="18" spans="5:5" x14ac:dyDescent="0.2">
      <c r="E18" s="262"/>
    </row>
    <row r="19" spans="5:5" x14ac:dyDescent="0.2">
      <c r="E19" s="262"/>
    </row>
    <row r="20" spans="5:5" x14ac:dyDescent="0.2">
      <c r="E20" s="262"/>
    </row>
    <row r="21" spans="5:5" x14ac:dyDescent="0.2">
      <c r="E21" s="262"/>
    </row>
    <row r="22" spans="5:5" x14ac:dyDescent="0.2">
      <c r="E22" s="262"/>
    </row>
    <row r="23" spans="5:5" x14ac:dyDescent="0.2">
      <c r="E23" s="262"/>
    </row>
    <row r="24" spans="5:5" x14ac:dyDescent="0.2">
      <c r="E24" s="262"/>
    </row>
    <row r="25" spans="5:5" x14ac:dyDescent="0.2">
      <c r="E25" s="262"/>
    </row>
    <row r="26" spans="5:5" x14ac:dyDescent="0.2">
      <c r="E26" s="262"/>
    </row>
    <row r="27" spans="5:5" x14ac:dyDescent="0.2">
      <c r="E27" s="262"/>
    </row>
    <row r="28" spans="5:5" x14ac:dyDescent="0.2">
      <c r="E28" s="262"/>
    </row>
    <row r="29" spans="5:5" x14ac:dyDescent="0.2">
      <c r="E29" s="262"/>
    </row>
    <row r="30" spans="5:5" x14ac:dyDescent="0.2">
      <c r="E30" s="262"/>
    </row>
    <row r="31" spans="5:5" x14ac:dyDescent="0.2">
      <c r="E31" s="262"/>
    </row>
    <row r="32" spans="5:5" x14ac:dyDescent="0.2">
      <c r="E32" s="262"/>
    </row>
    <row r="33" spans="1:7" x14ac:dyDescent="0.2">
      <c r="A33" s="316"/>
      <c r="B33" s="316"/>
      <c r="C33" s="316"/>
      <c r="D33" s="316"/>
      <c r="E33" s="316"/>
      <c r="F33" s="316"/>
      <c r="G33" s="316"/>
    </row>
    <row r="34" spans="1:7" x14ac:dyDescent="0.2">
      <c r="A34" s="316"/>
      <c r="B34" s="316"/>
      <c r="C34" s="316"/>
      <c r="D34" s="316"/>
      <c r="E34" s="316"/>
      <c r="F34" s="316"/>
      <c r="G34" s="316"/>
    </row>
    <row r="35" spans="1:7" x14ac:dyDescent="0.2">
      <c r="A35" s="316"/>
      <c r="B35" s="316"/>
      <c r="C35" s="316"/>
      <c r="D35" s="316"/>
      <c r="E35" s="316"/>
      <c r="F35" s="316"/>
      <c r="G35" s="316"/>
    </row>
    <row r="36" spans="1:7" x14ac:dyDescent="0.2">
      <c r="A36" s="316"/>
      <c r="B36" s="316"/>
      <c r="C36" s="316"/>
      <c r="D36" s="316"/>
      <c r="E36" s="316"/>
      <c r="F36" s="316"/>
      <c r="G36" s="316"/>
    </row>
    <row r="37" spans="1:7" x14ac:dyDescent="0.2">
      <c r="E37" s="262"/>
    </row>
    <row r="38" spans="1:7" x14ac:dyDescent="0.2">
      <c r="E38" s="262"/>
    </row>
    <row r="39" spans="1:7" x14ac:dyDescent="0.2">
      <c r="E39" s="262"/>
    </row>
    <row r="40" spans="1:7" x14ac:dyDescent="0.2">
      <c r="E40" s="262"/>
    </row>
    <row r="41" spans="1:7" x14ac:dyDescent="0.2">
      <c r="E41" s="262"/>
    </row>
    <row r="42" spans="1:7" x14ac:dyDescent="0.2">
      <c r="E42" s="262"/>
    </row>
    <row r="43" spans="1:7" x14ac:dyDescent="0.2">
      <c r="E43" s="262"/>
    </row>
    <row r="44" spans="1:7" x14ac:dyDescent="0.2">
      <c r="E44" s="262"/>
    </row>
    <row r="45" spans="1:7" x14ac:dyDescent="0.2">
      <c r="E45" s="262"/>
    </row>
    <row r="46" spans="1:7" x14ac:dyDescent="0.2">
      <c r="E46" s="262"/>
    </row>
    <row r="47" spans="1:7" x14ac:dyDescent="0.2">
      <c r="E47" s="262"/>
    </row>
    <row r="48" spans="1:7" x14ac:dyDescent="0.2">
      <c r="E48" s="262"/>
    </row>
    <row r="49" spans="5:5" x14ac:dyDescent="0.2">
      <c r="E49" s="262"/>
    </row>
    <row r="50" spans="5:5" x14ac:dyDescent="0.2">
      <c r="E50" s="262"/>
    </row>
    <row r="51" spans="5:5" x14ac:dyDescent="0.2">
      <c r="E51" s="262"/>
    </row>
    <row r="52" spans="5:5" x14ac:dyDescent="0.2">
      <c r="E52" s="262"/>
    </row>
    <row r="53" spans="5:5" x14ac:dyDescent="0.2">
      <c r="E53" s="262"/>
    </row>
    <row r="54" spans="5:5" x14ac:dyDescent="0.2">
      <c r="E54" s="262"/>
    </row>
    <row r="55" spans="5:5" x14ac:dyDescent="0.2">
      <c r="E55" s="262"/>
    </row>
    <row r="56" spans="5:5" x14ac:dyDescent="0.2">
      <c r="E56" s="262"/>
    </row>
    <row r="57" spans="5:5" x14ac:dyDescent="0.2">
      <c r="E57" s="262"/>
    </row>
    <row r="58" spans="5:5" x14ac:dyDescent="0.2">
      <c r="E58" s="262"/>
    </row>
    <row r="59" spans="5:5" x14ac:dyDescent="0.2">
      <c r="E59" s="262"/>
    </row>
    <row r="60" spans="5:5" x14ac:dyDescent="0.2">
      <c r="E60" s="262"/>
    </row>
    <row r="61" spans="5:5" x14ac:dyDescent="0.2">
      <c r="E61" s="262"/>
    </row>
    <row r="62" spans="5:5" x14ac:dyDescent="0.2">
      <c r="E62" s="262"/>
    </row>
    <row r="63" spans="5:5" x14ac:dyDescent="0.2">
      <c r="E63" s="262"/>
    </row>
    <row r="64" spans="5:5" x14ac:dyDescent="0.2">
      <c r="E64" s="262"/>
    </row>
    <row r="65" spans="1:7" x14ac:dyDescent="0.2">
      <c r="E65" s="262"/>
    </row>
    <row r="66" spans="1:7" x14ac:dyDescent="0.2">
      <c r="E66" s="262"/>
    </row>
    <row r="67" spans="1:7" x14ac:dyDescent="0.2">
      <c r="E67" s="262"/>
    </row>
    <row r="68" spans="1:7" x14ac:dyDescent="0.2">
      <c r="A68" s="327"/>
      <c r="B68" s="327"/>
    </row>
    <row r="69" spans="1:7" x14ac:dyDescent="0.2">
      <c r="A69" s="316"/>
      <c r="B69" s="316"/>
      <c r="C69" s="328"/>
      <c r="D69" s="328"/>
      <c r="E69" s="329"/>
      <c r="F69" s="328"/>
      <c r="G69" s="330"/>
    </row>
    <row r="70" spans="1:7" x14ac:dyDescent="0.2">
      <c r="A70" s="331"/>
      <c r="B70" s="331"/>
      <c r="C70" s="316"/>
      <c r="D70" s="316"/>
      <c r="E70" s="332"/>
      <c r="F70" s="316"/>
      <c r="G70" s="316"/>
    </row>
    <row r="71" spans="1:7" x14ac:dyDescent="0.2">
      <c r="A71" s="316"/>
      <c r="B71" s="316"/>
      <c r="C71" s="316"/>
      <c r="D71" s="316"/>
      <c r="E71" s="332"/>
      <c r="F71" s="316"/>
      <c r="G71" s="316"/>
    </row>
    <row r="72" spans="1:7" x14ac:dyDescent="0.2">
      <c r="A72" s="316"/>
      <c r="B72" s="316"/>
      <c r="C72" s="316"/>
      <c r="D72" s="316"/>
      <c r="E72" s="332"/>
      <c r="F72" s="316"/>
      <c r="G72" s="316"/>
    </row>
    <row r="73" spans="1:7" x14ac:dyDescent="0.2">
      <c r="A73" s="316"/>
      <c r="B73" s="316"/>
      <c r="C73" s="316"/>
      <c r="D73" s="316"/>
      <c r="E73" s="332"/>
      <c r="F73" s="316"/>
      <c r="G73" s="316"/>
    </row>
    <row r="74" spans="1:7" x14ac:dyDescent="0.2">
      <c r="A74" s="316"/>
      <c r="B74" s="316"/>
      <c r="C74" s="316"/>
      <c r="D74" s="316"/>
      <c r="E74" s="332"/>
      <c r="F74" s="316"/>
      <c r="G74" s="316"/>
    </row>
    <row r="75" spans="1:7" x14ac:dyDescent="0.2">
      <c r="A75" s="316"/>
      <c r="B75" s="316"/>
      <c r="C75" s="316"/>
      <c r="D75" s="316"/>
      <c r="E75" s="332"/>
      <c r="F75" s="316"/>
      <c r="G75" s="316"/>
    </row>
    <row r="76" spans="1:7" x14ac:dyDescent="0.2">
      <c r="A76" s="316"/>
      <c r="B76" s="316"/>
      <c r="C76" s="316"/>
      <c r="D76" s="316"/>
      <c r="E76" s="332"/>
      <c r="F76" s="316"/>
      <c r="G76" s="316"/>
    </row>
    <row r="77" spans="1:7" x14ac:dyDescent="0.2">
      <c r="A77" s="316"/>
      <c r="B77" s="316"/>
      <c r="C77" s="316"/>
      <c r="D77" s="316"/>
      <c r="E77" s="332"/>
      <c r="F77" s="316"/>
      <c r="G77" s="316"/>
    </row>
    <row r="78" spans="1:7" x14ac:dyDescent="0.2">
      <c r="A78" s="316"/>
      <c r="B78" s="316"/>
      <c r="C78" s="316"/>
      <c r="D78" s="316"/>
      <c r="E78" s="332"/>
      <c r="F78" s="316"/>
      <c r="G78" s="316"/>
    </row>
    <row r="79" spans="1:7" x14ac:dyDescent="0.2">
      <c r="A79" s="316"/>
      <c r="B79" s="316"/>
      <c r="C79" s="316"/>
      <c r="D79" s="316"/>
      <c r="E79" s="332"/>
      <c r="F79" s="316"/>
      <c r="G79" s="316"/>
    </row>
    <row r="80" spans="1:7" x14ac:dyDescent="0.2">
      <c r="A80" s="316"/>
      <c r="B80" s="316"/>
      <c r="C80" s="316"/>
      <c r="D80" s="316"/>
      <c r="E80" s="332"/>
      <c r="F80" s="316"/>
      <c r="G80" s="316"/>
    </row>
    <row r="81" spans="1:7" x14ac:dyDescent="0.2">
      <c r="A81" s="316"/>
      <c r="B81" s="316"/>
      <c r="C81" s="316"/>
      <c r="D81" s="316"/>
      <c r="E81" s="332"/>
      <c r="F81" s="316"/>
      <c r="G81" s="316"/>
    </row>
    <row r="82" spans="1:7" x14ac:dyDescent="0.2">
      <c r="A82" s="316"/>
      <c r="B82" s="316"/>
      <c r="C82" s="316"/>
      <c r="D82" s="316"/>
      <c r="E82" s="332"/>
      <c r="F82" s="316"/>
      <c r="G82" s="31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5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1906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1903</v>
      </c>
      <c r="B5" s="119"/>
      <c r="C5" s="120" t="s">
        <v>1904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'SO.08.1 220616 Rek'!E8</f>
        <v>0</v>
      </c>
      <c r="D15" s="161" t="str">
        <f>'SO.08.1 220616 Rek'!A13</f>
        <v>Ztížené výrobní podmínky</v>
      </c>
      <c r="E15" s="162"/>
      <c r="F15" s="163"/>
      <c r="G15" s="160">
        <f>'SO.08.1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'SO.08.1 220616 Rek'!F8</f>
        <v>0</v>
      </c>
      <c r="D16" s="110" t="str">
        <f>'SO.08.1 220616 Rek'!A14</f>
        <v>Oborová přirážka</v>
      </c>
      <c r="E16" s="164"/>
      <c r="F16" s="165"/>
      <c r="G16" s="160">
        <f>'SO.08.1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'SO.08.1 220616 Rek'!H8</f>
        <v>0</v>
      </c>
      <c r="D17" s="110" t="str">
        <f>'SO.08.1 220616 Rek'!A15</f>
        <v>Přesun stavebních kapacit</v>
      </c>
      <c r="E17" s="164"/>
      <c r="F17" s="165"/>
      <c r="G17" s="160">
        <f>'SO.08.1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'SO.08.1 220616 Rek'!G8</f>
        <v>0</v>
      </c>
      <c r="D18" s="110" t="str">
        <f>'SO.08.1 220616 Rek'!A16</f>
        <v>Mimostaveništní doprava</v>
      </c>
      <c r="E18" s="164"/>
      <c r="F18" s="165"/>
      <c r="G18" s="160">
        <f>'SO.08.1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'SO.08.1 220616 Rek'!A17</f>
        <v>Zařízení staveniště</v>
      </c>
      <c r="E19" s="164"/>
      <c r="F19" s="165"/>
      <c r="G19" s="160">
        <f>'SO.08.1 220616 Rek'!I17</f>
        <v>0</v>
      </c>
    </row>
    <row r="20" spans="1:7" ht="15.95" customHeight="1" x14ac:dyDescent="0.2">
      <c r="A20" s="168"/>
      <c r="B20" s="159"/>
      <c r="C20" s="160"/>
      <c r="D20" s="110" t="str">
        <f>'SO.08.1 220616 Rek'!A18</f>
        <v>Provoz investora</v>
      </c>
      <c r="E20" s="164"/>
      <c r="F20" s="165"/>
      <c r="G20" s="160">
        <f>'SO.08.1 220616 Rek'!I18</f>
        <v>0</v>
      </c>
    </row>
    <row r="21" spans="1:7" ht="15.95" customHeight="1" x14ac:dyDescent="0.2">
      <c r="A21" s="168" t="s">
        <v>29</v>
      </c>
      <c r="B21" s="159"/>
      <c r="C21" s="160">
        <f>'SO.08.1 220616 Rek'!I8</f>
        <v>0</v>
      </c>
      <c r="D21" s="110" t="str">
        <f>'SO.08.1 220616 Rek'!A19</f>
        <v>Kompletační činnost (IČD)</v>
      </c>
      <c r="E21" s="164"/>
      <c r="F21" s="165"/>
      <c r="G21" s="160">
        <f>'SO.08.1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'SO.08.1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6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1905</v>
      </c>
      <c r="D2" s="217"/>
      <c r="E2" s="218"/>
      <c r="F2" s="217"/>
      <c r="G2" s="219" t="s">
        <v>1906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'SO.08.1 220616 Pol'!B7</f>
        <v>723</v>
      </c>
      <c r="B7" s="70" t="str">
        <f>'SO.08.1 220616 Pol'!C7</f>
        <v>Vnitřní plynovod</v>
      </c>
      <c r="D7" s="231"/>
      <c r="E7" s="334">
        <f>'SO.08.1 220616 Pol'!BA9</f>
        <v>0</v>
      </c>
      <c r="F7" s="335">
        <f>'SO.08.1 220616 Pol'!BB9</f>
        <v>0</v>
      </c>
      <c r="G7" s="335">
        <f>'SO.08.1 220616 Pol'!BC9</f>
        <v>0</v>
      </c>
      <c r="H7" s="335">
        <f>'SO.08.1 220616 Pol'!BD9</f>
        <v>0</v>
      </c>
      <c r="I7" s="336">
        <f>'SO.08.1 220616 Pol'!BE9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848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'SO.01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109</v>
      </c>
      <c r="D4" s="271"/>
      <c r="E4" s="272" t="str">
        <f>'SO.01 220616 Rek'!G2</f>
        <v>Únanov - knihovna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98</v>
      </c>
      <c r="C7" s="285" t="s">
        <v>99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113</v>
      </c>
      <c r="C8" s="296" t="s">
        <v>114</v>
      </c>
      <c r="D8" s="297" t="s">
        <v>115</v>
      </c>
      <c r="E8" s="298">
        <v>25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>
        <v>0</v>
      </c>
      <c r="K8" s="301">
        <f>E8*J8</f>
        <v>0</v>
      </c>
      <c r="O8" s="293">
        <v>2</v>
      </c>
      <c r="AA8" s="262">
        <v>1</v>
      </c>
      <c r="AB8" s="262">
        <v>1</v>
      </c>
      <c r="AC8" s="262">
        <v>1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1</v>
      </c>
    </row>
    <row r="9" spans="1:80" x14ac:dyDescent="0.2">
      <c r="A9" s="302"/>
      <c r="B9" s="309"/>
      <c r="C9" s="310" t="s">
        <v>116</v>
      </c>
      <c r="D9" s="311"/>
      <c r="E9" s="312">
        <v>25</v>
      </c>
      <c r="F9" s="313"/>
      <c r="G9" s="314"/>
      <c r="H9" s="315"/>
      <c r="I9" s="307"/>
      <c r="J9" s="316"/>
      <c r="K9" s="307"/>
      <c r="M9" s="308" t="s">
        <v>116</v>
      </c>
      <c r="O9" s="293"/>
    </row>
    <row r="10" spans="1:80" x14ac:dyDescent="0.2">
      <c r="A10" s="294">
        <v>2</v>
      </c>
      <c r="B10" s="295" t="s">
        <v>117</v>
      </c>
      <c r="C10" s="296" t="s">
        <v>118</v>
      </c>
      <c r="D10" s="297" t="s">
        <v>115</v>
      </c>
      <c r="E10" s="298">
        <v>25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>
        <v>0</v>
      </c>
      <c r="K10" s="301">
        <f>E10*J10</f>
        <v>0</v>
      </c>
      <c r="O10" s="293">
        <v>2</v>
      </c>
      <c r="AA10" s="262">
        <v>1</v>
      </c>
      <c r="AB10" s="262">
        <v>1</v>
      </c>
      <c r="AC10" s="262">
        <v>1</v>
      </c>
      <c r="AZ10" s="262">
        <v>1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1</v>
      </c>
      <c r="CB10" s="293">
        <v>1</v>
      </c>
    </row>
    <row r="11" spans="1:80" x14ac:dyDescent="0.2">
      <c r="A11" s="294">
        <v>3</v>
      </c>
      <c r="B11" s="295" t="s">
        <v>119</v>
      </c>
      <c r="C11" s="296" t="s">
        <v>120</v>
      </c>
      <c r="D11" s="297" t="s">
        <v>115</v>
      </c>
      <c r="E11" s="298">
        <v>175.64250000000001</v>
      </c>
      <c r="F11" s="298">
        <v>0</v>
      </c>
      <c r="G11" s="299">
        <f>E11*F11</f>
        <v>0</v>
      </c>
      <c r="H11" s="300">
        <v>0</v>
      </c>
      <c r="I11" s="301">
        <f>E11*H11</f>
        <v>0</v>
      </c>
      <c r="J11" s="300">
        <v>0</v>
      </c>
      <c r="K11" s="301">
        <f>E11*J11</f>
        <v>0</v>
      </c>
      <c r="O11" s="293">
        <v>2</v>
      </c>
      <c r="AA11" s="262">
        <v>1</v>
      </c>
      <c r="AB11" s="262">
        <v>1</v>
      </c>
      <c r="AC11" s="262">
        <v>1</v>
      </c>
      <c r="AZ11" s="262">
        <v>1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1</v>
      </c>
      <c r="CB11" s="293">
        <v>1</v>
      </c>
    </row>
    <row r="12" spans="1:80" x14ac:dyDescent="0.2">
      <c r="A12" s="302"/>
      <c r="B12" s="309"/>
      <c r="C12" s="310" t="s">
        <v>121</v>
      </c>
      <c r="D12" s="311"/>
      <c r="E12" s="312">
        <v>162.83799999999999</v>
      </c>
      <c r="F12" s="313"/>
      <c r="G12" s="314"/>
      <c r="H12" s="315"/>
      <c r="I12" s="307"/>
      <c r="J12" s="316"/>
      <c r="K12" s="307"/>
      <c r="M12" s="308" t="s">
        <v>121</v>
      </c>
      <c r="O12" s="293"/>
    </row>
    <row r="13" spans="1:80" x14ac:dyDescent="0.2">
      <c r="A13" s="302"/>
      <c r="B13" s="309"/>
      <c r="C13" s="310" t="s">
        <v>122</v>
      </c>
      <c r="D13" s="311"/>
      <c r="E13" s="312">
        <v>3.1440000000000001</v>
      </c>
      <c r="F13" s="313"/>
      <c r="G13" s="314"/>
      <c r="H13" s="315"/>
      <c r="I13" s="307"/>
      <c r="J13" s="316"/>
      <c r="K13" s="307"/>
      <c r="M13" s="308" t="s">
        <v>122</v>
      </c>
      <c r="O13" s="293"/>
    </row>
    <row r="14" spans="1:80" x14ac:dyDescent="0.2">
      <c r="A14" s="302"/>
      <c r="B14" s="309"/>
      <c r="C14" s="310" t="s">
        <v>123</v>
      </c>
      <c r="D14" s="311"/>
      <c r="E14" s="312">
        <v>9.6605000000000008</v>
      </c>
      <c r="F14" s="313"/>
      <c r="G14" s="314"/>
      <c r="H14" s="315"/>
      <c r="I14" s="307"/>
      <c r="J14" s="316"/>
      <c r="K14" s="307"/>
      <c r="M14" s="308" t="s">
        <v>123</v>
      </c>
      <c r="O14" s="293"/>
    </row>
    <row r="15" spans="1:80" x14ac:dyDescent="0.2">
      <c r="A15" s="294">
        <v>4</v>
      </c>
      <c r="B15" s="295" t="s">
        <v>124</v>
      </c>
      <c r="C15" s="296" t="s">
        <v>125</v>
      </c>
      <c r="D15" s="297" t="s">
        <v>115</v>
      </c>
      <c r="E15" s="298">
        <v>175.64250000000001</v>
      </c>
      <c r="F15" s="298">
        <v>0</v>
      </c>
      <c r="G15" s="299">
        <f>E15*F15</f>
        <v>0</v>
      </c>
      <c r="H15" s="300">
        <v>0</v>
      </c>
      <c r="I15" s="301">
        <f>E15*H15</f>
        <v>0</v>
      </c>
      <c r="J15" s="300">
        <v>0</v>
      </c>
      <c r="K15" s="301">
        <f>E15*J15</f>
        <v>0</v>
      </c>
      <c r="O15" s="293">
        <v>2</v>
      </c>
      <c r="AA15" s="262">
        <v>1</v>
      </c>
      <c r="AB15" s="262">
        <v>1</v>
      </c>
      <c r="AC15" s="262">
        <v>1</v>
      </c>
      <c r="AZ15" s="262">
        <v>1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1</v>
      </c>
      <c r="CB15" s="293">
        <v>1</v>
      </c>
    </row>
    <row r="16" spans="1:80" x14ac:dyDescent="0.2">
      <c r="A16" s="294">
        <v>5</v>
      </c>
      <c r="B16" s="295" t="s">
        <v>126</v>
      </c>
      <c r="C16" s="296" t="s">
        <v>127</v>
      </c>
      <c r="D16" s="297" t="s">
        <v>115</v>
      </c>
      <c r="E16" s="298">
        <v>28.384899999999998</v>
      </c>
      <c r="F16" s="298">
        <v>0</v>
      </c>
      <c r="G16" s="299">
        <f>E16*F16</f>
        <v>0</v>
      </c>
      <c r="H16" s="300">
        <v>0</v>
      </c>
      <c r="I16" s="301">
        <f>E16*H16</f>
        <v>0</v>
      </c>
      <c r="J16" s="300">
        <v>0</v>
      </c>
      <c r="K16" s="301">
        <f>E16*J16</f>
        <v>0</v>
      </c>
      <c r="O16" s="293">
        <v>2</v>
      </c>
      <c r="AA16" s="262">
        <v>1</v>
      </c>
      <c r="AB16" s="262">
        <v>1</v>
      </c>
      <c r="AC16" s="262">
        <v>1</v>
      </c>
      <c r="AZ16" s="262">
        <v>1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1</v>
      </c>
      <c r="CB16" s="293">
        <v>1</v>
      </c>
    </row>
    <row r="17" spans="1:80" ht="22.5" x14ac:dyDescent="0.2">
      <c r="A17" s="302"/>
      <c r="B17" s="309"/>
      <c r="C17" s="310" t="s">
        <v>128</v>
      </c>
      <c r="D17" s="311"/>
      <c r="E17" s="312">
        <v>22.255500000000001</v>
      </c>
      <c r="F17" s="313"/>
      <c r="G17" s="314"/>
      <c r="H17" s="315"/>
      <c r="I17" s="307"/>
      <c r="J17" s="316"/>
      <c r="K17" s="307"/>
      <c r="M17" s="308" t="s">
        <v>128</v>
      </c>
      <c r="O17" s="293"/>
    </row>
    <row r="18" spans="1:80" x14ac:dyDescent="0.2">
      <c r="A18" s="302"/>
      <c r="B18" s="309"/>
      <c r="C18" s="310" t="s">
        <v>129</v>
      </c>
      <c r="D18" s="311"/>
      <c r="E18" s="312">
        <v>2.6246999999999998</v>
      </c>
      <c r="F18" s="313"/>
      <c r="G18" s="314"/>
      <c r="H18" s="315"/>
      <c r="I18" s="307"/>
      <c r="J18" s="316"/>
      <c r="K18" s="307"/>
      <c r="M18" s="308" t="s">
        <v>129</v>
      </c>
      <c r="O18" s="293"/>
    </row>
    <row r="19" spans="1:80" x14ac:dyDescent="0.2">
      <c r="A19" s="302"/>
      <c r="B19" s="309"/>
      <c r="C19" s="310" t="s">
        <v>130</v>
      </c>
      <c r="D19" s="311"/>
      <c r="E19" s="312">
        <v>3.5047999999999999</v>
      </c>
      <c r="F19" s="313"/>
      <c r="G19" s="314"/>
      <c r="H19" s="315"/>
      <c r="I19" s="307"/>
      <c r="J19" s="316"/>
      <c r="K19" s="307"/>
      <c r="M19" s="308" t="s">
        <v>130</v>
      </c>
      <c r="O19" s="293"/>
    </row>
    <row r="20" spans="1:80" x14ac:dyDescent="0.2">
      <c r="A20" s="294">
        <v>6</v>
      </c>
      <c r="B20" s="295" t="s">
        <v>131</v>
      </c>
      <c r="C20" s="296" t="s">
        <v>132</v>
      </c>
      <c r="D20" s="297" t="s">
        <v>115</v>
      </c>
      <c r="E20" s="298">
        <v>28.384899999999998</v>
      </c>
      <c r="F20" s="298">
        <v>0</v>
      </c>
      <c r="G20" s="299">
        <f>E20*F20</f>
        <v>0</v>
      </c>
      <c r="H20" s="300">
        <v>0</v>
      </c>
      <c r="I20" s="301">
        <f>E20*H20</f>
        <v>0</v>
      </c>
      <c r="J20" s="300">
        <v>0</v>
      </c>
      <c r="K20" s="301">
        <f>E20*J20</f>
        <v>0</v>
      </c>
      <c r="O20" s="293">
        <v>2</v>
      </c>
      <c r="AA20" s="262">
        <v>1</v>
      </c>
      <c r="AB20" s="262">
        <v>1</v>
      </c>
      <c r="AC20" s="262">
        <v>1</v>
      </c>
      <c r="AZ20" s="262">
        <v>1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1</v>
      </c>
      <c r="CB20" s="293">
        <v>1</v>
      </c>
    </row>
    <row r="21" spans="1:80" x14ac:dyDescent="0.2">
      <c r="A21" s="294">
        <v>7</v>
      </c>
      <c r="B21" s="295" t="s">
        <v>133</v>
      </c>
      <c r="C21" s="296" t="s">
        <v>134</v>
      </c>
      <c r="D21" s="297" t="s">
        <v>115</v>
      </c>
      <c r="E21" s="298">
        <v>6.2135999999999996</v>
      </c>
      <c r="F21" s="298">
        <v>0</v>
      </c>
      <c r="G21" s="299">
        <f>E21*F21</f>
        <v>0</v>
      </c>
      <c r="H21" s="300">
        <v>0</v>
      </c>
      <c r="I21" s="301">
        <f>E21*H21</f>
        <v>0</v>
      </c>
      <c r="J21" s="300">
        <v>0</v>
      </c>
      <c r="K21" s="301">
        <f>E21*J21</f>
        <v>0</v>
      </c>
      <c r="O21" s="293">
        <v>2</v>
      </c>
      <c r="AA21" s="262">
        <v>1</v>
      </c>
      <c r="AB21" s="262">
        <v>1</v>
      </c>
      <c r="AC21" s="262">
        <v>1</v>
      </c>
      <c r="AZ21" s="262">
        <v>1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1</v>
      </c>
      <c r="CB21" s="293">
        <v>1</v>
      </c>
    </row>
    <row r="22" spans="1:80" x14ac:dyDescent="0.2">
      <c r="A22" s="302"/>
      <c r="B22" s="309"/>
      <c r="C22" s="310" t="s">
        <v>135</v>
      </c>
      <c r="D22" s="311"/>
      <c r="E22" s="312">
        <v>1.2505999999999999</v>
      </c>
      <c r="F22" s="313"/>
      <c r="G22" s="314"/>
      <c r="H22" s="315"/>
      <c r="I22" s="307"/>
      <c r="J22" s="316"/>
      <c r="K22" s="307"/>
      <c r="M22" s="308" t="s">
        <v>135</v>
      </c>
      <c r="O22" s="293"/>
    </row>
    <row r="23" spans="1:80" x14ac:dyDescent="0.2">
      <c r="A23" s="302"/>
      <c r="B23" s="309"/>
      <c r="C23" s="310" t="s">
        <v>136</v>
      </c>
      <c r="D23" s="311"/>
      <c r="E23" s="312">
        <v>4.9630000000000001</v>
      </c>
      <c r="F23" s="313"/>
      <c r="G23" s="314"/>
      <c r="H23" s="315"/>
      <c r="I23" s="307"/>
      <c r="J23" s="316"/>
      <c r="K23" s="307"/>
      <c r="M23" s="308" t="s">
        <v>136</v>
      </c>
      <c r="O23" s="293"/>
    </row>
    <row r="24" spans="1:80" x14ac:dyDescent="0.2">
      <c r="A24" s="294">
        <v>8</v>
      </c>
      <c r="B24" s="295" t="s">
        <v>137</v>
      </c>
      <c r="C24" s="296" t="s">
        <v>138</v>
      </c>
      <c r="D24" s="297" t="s">
        <v>115</v>
      </c>
      <c r="E24" s="298">
        <v>6.2135999999999996</v>
      </c>
      <c r="F24" s="298">
        <v>0</v>
      </c>
      <c r="G24" s="299">
        <f>E24*F24</f>
        <v>0</v>
      </c>
      <c r="H24" s="300">
        <v>0</v>
      </c>
      <c r="I24" s="301">
        <f>E24*H24</f>
        <v>0</v>
      </c>
      <c r="J24" s="300">
        <v>0</v>
      </c>
      <c r="K24" s="301">
        <f>E24*J24</f>
        <v>0</v>
      </c>
      <c r="O24" s="293">
        <v>2</v>
      </c>
      <c r="AA24" s="262">
        <v>1</v>
      </c>
      <c r="AB24" s="262">
        <v>1</v>
      </c>
      <c r="AC24" s="262">
        <v>1</v>
      </c>
      <c r="AZ24" s="262">
        <v>1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1</v>
      </c>
      <c r="CB24" s="293">
        <v>1</v>
      </c>
    </row>
    <row r="25" spans="1:80" x14ac:dyDescent="0.2">
      <c r="A25" s="294">
        <v>9</v>
      </c>
      <c r="B25" s="295" t="s">
        <v>139</v>
      </c>
      <c r="C25" s="296" t="s">
        <v>140</v>
      </c>
      <c r="D25" s="297" t="s">
        <v>115</v>
      </c>
      <c r="E25" s="298">
        <v>7.0088999999999997</v>
      </c>
      <c r="F25" s="298">
        <v>0</v>
      </c>
      <c r="G25" s="299">
        <f>E25*F25</f>
        <v>0</v>
      </c>
      <c r="H25" s="300">
        <v>0</v>
      </c>
      <c r="I25" s="301">
        <f>E25*H25</f>
        <v>0</v>
      </c>
      <c r="J25" s="300">
        <v>0</v>
      </c>
      <c r="K25" s="301">
        <f>E25*J25</f>
        <v>0</v>
      </c>
      <c r="O25" s="293">
        <v>2</v>
      </c>
      <c r="AA25" s="262">
        <v>1</v>
      </c>
      <c r="AB25" s="262">
        <v>1</v>
      </c>
      <c r="AC25" s="262">
        <v>1</v>
      </c>
      <c r="AZ25" s="262">
        <v>1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1</v>
      </c>
      <c r="CB25" s="293">
        <v>1</v>
      </c>
    </row>
    <row r="26" spans="1:80" x14ac:dyDescent="0.2">
      <c r="A26" s="302"/>
      <c r="B26" s="309"/>
      <c r="C26" s="310" t="s">
        <v>141</v>
      </c>
      <c r="D26" s="311"/>
      <c r="E26" s="312">
        <v>4.8548999999999998</v>
      </c>
      <c r="F26" s="313"/>
      <c r="G26" s="314"/>
      <c r="H26" s="315"/>
      <c r="I26" s="307"/>
      <c r="J26" s="316"/>
      <c r="K26" s="307"/>
      <c r="M26" s="308" t="s">
        <v>141</v>
      </c>
      <c r="O26" s="293"/>
    </row>
    <row r="27" spans="1:80" x14ac:dyDescent="0.2">
      <c r="A27" s="302"/>
      <c r="B27" s="309"/>
      <c r="C27" s="310" t="s">
        <v>142</v>
      </c>
      <c r="D27" s="311"/>
      <c r="E27" s="312">
        <v>0.25009999999999999</v>
      </c>
      <c r="F27" s="313"/>
      <c r="G27" s="314"/>
      <c r="H27" s="315"/>
      <c r="I27" s="307"/>
      <c r="J27" s="316"/>
      <c r="K27" s="307"/>
      <c r="M27" s="308" t="s">
        <v>142</v>
      </c>
      <c r="O27" s="293"/>
    </row>
    <row r="28" spans="1:80" x14ac:dyDescent="0.2">
      <c r="A28" s="302"/>
      <c r="B28" s="309"/>
      <c r="C28" s="310" t="s">
        <v>143</v>
      </c>
      <c r="D28" s="311"/>
      <c r="E28" s="312">
        <v>0.99260000000000004</v>
      </c>
      <c r="F28" s="313"/>
      <c r="G28" s="314"/>
      <c r="H28" s="315"/>
      <c r="I28" s="307"/>
      <c r="J28" s="316"/>
      <c r="K28" s="307"/>
      <c r="M28" s="308" t="s">
        <v>143</v>
      </c>
      <c r="O28" s="293"/>
    </row>
    <row r="29" spans="1:80" x14ac:dyDescent="0.2">
      <c r="A29" s="302"/>
      <c r="B29" s="309"/>
      <c r="C29" s="310" t="s">
        <v>144</v>
      </c>
      <c r="D29" s="311"/>
      <c r="E29" s="312">
        <v>0.91120000000000001</v>
      </c>
      <c r="F29" s="313"/>
      <c r="G29" s="314"/>
      <c r="H29" s="315"/>
      <c r="I29" s="307"/>
      <c r="J29" s="316"/>
      <c r="K29" s="307"/>
      <c r="M29" s="308" t="s">
        <v>144</v>
      </c>
      <c r="O29" s="293"/>
    </row>
    <row r="30" spans="1:80" x14ac:dyDescent="0.2">
      <c r="A30" s="294">
        <v>10</v>
      </c>
      <c r="B30" s="295" t="s">
        <v>145</v>
      </c>
      <c r="C30" s="296" t="s">
        <v>146</v>
      </c>
      <c r="D30" s="297" t="s">
        <v>115</v>
      </c>
      <c r="E30" s="298">
        <v>7.0088999999999997</v>
      </c>
      <c r="F30" s="298">
        <v>0</v>
      </c>
      <c r="G30" s="299">
        <f>E30*F30</f>
        <v>0</v>
      </c>
      <c r="H30" s="300">
        <v>0</v>
      </c>
      <c r="I30" s="301">
        <f>E30*H30</f>
        <v>0</v>
      </c>
      <c r="J30" s="300">
        <v>0</v>
      </c>
      <c r="K30" s="301">
        <f>E30*J30</f>
        <v>0</v>
      </c>
      <c r="O30" s="293">
        <v>2</v>
      </c>
      <c r="AA30" s="262">
        <v>1</v>
      </c>
      <c r="AB30" s="262">
        <v>1</v>
      </c>
      <c r="AC30" s="262">
        <v>1</v>
      </c>
      <c r="AZ30" s="262">
        <v>1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1</v>
      </c>
      <c r="CB30" s="293">
        <v>1</v>
      </c>
    </row>
    <row r="31" spans="1:80" x14ac:dyDescent="0.2">
      <c r="A31" s="294">
        <v>11</v>
      </c>
      <c r="B31" s="295" t="s">
        <v>147</v>
      </c>
      <c r="C31" s="296" t="s">
        <v>148</v>
      </c>
      <c r="D31" s="297" t="s">
        <v>115</v>
      </c>
      <c r="E31" s="298">
        <v>4.4069000000000003</v>
      </c>
      <c r="F31" s="298">
        <v>0</v>
      </c>
      <c r="G31" s="299">
        <f>E31*F31</f>
        <v>0</v>
      </c>
      <c r="H31" s="300">
        <v>0</v>
      </c>
      <c r="I31" s="301">
        <f>E31*H31</f>
        <v>0</v>
      </c>
      <c r="J31" s="300">
        <v>0</v>
      </c>
      <c r="K31" s="301">
        <f>E31*J31</f>
        <v>0</v>
      </c>
      <c r="O31" s="293">
        <v>2</v>
      </c>
      <c r="AA31" s="262">
        <v>1</v>
      </c>
      <c r="AB31" s="262">
        <v>1</v>
      </c>
      <c r="AC31" s="262">
        <v>1</v>
      </c>
      <c r="AZ31" s="262">
        <v>1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1</v>
      </c>
      <c r="CB31" s="293">
        <v>1</v>
      </c>
    </row>
    <row r="32" spans="1:80" x14ac:dyDescent="0.2">
      <c r="A32" s="294">
        <v>12</v>
      </c>
      <c r="B32" s="295" t="s">
        <v>149</v>
      </c>
      <c r="C32" s="296" t="s">
        <v>150</v>
      </c>
      <c r="D32" s="297" t="s">
        <v>115</v>
      </c>
      <c r="E32" s="298">
        <v>237.84299999999999</v>
      </c>
      <c r="F32" s="298">
        <v>0</v>
      </c>
      <c r="G32" s="299">
        <f>E32*F32</f>
        <v>0</v>
      </c>
      <c r="H32" s="300">
        <v>0</v>
      </c>
      <c r="I32" s="301">
        <f>E32*H32</f>
        <v>0</v>
      </c>
      <c r="J32" s="300">
        <v>0</v>
      </c>
      <c r="K32" s="301">
        <f>E32*J32</f>
        <v>0</v>
      </c>
      <c r="O32" s="293">
        <v>2</v>
      </c>
      <c r="AA32" s="262">
        <v>1</v>
      </c>
      <c r="AB32" s="262">
        <v>1</v>
      </c>
      <c r="AC32" s="262">
        <v>1</v>
      </c>
      <c r="AZ32" s="262">
        <v>1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1</v>
      </c>
      <c r="CB32" s="293">
        <v>1</v>
      </c>
    </row>
    <row r="33" spans="1:80" x14ac:dyDescent="0.2">
      <c r="A33" s="302"/>
      <c r="B33" s="309"/>
      <c r="C33" s="310" t="s">
        <v>151</v>
      </c>
      <c r="D33" s="311"/>
      <c r="E33" s="312">
        <v>242.2499</v>
      </c>
      <c r="F33" s="313"/>
      <c r="G33" s="314"/>
      <c r="H33" s="315"/>
      <c r="I33" s="307"/>
      <c r="J33" s="316"/>
      <c r="K33" s="307"/>
      <c r="M33" s="308" t="s">
        <v>151</v>
      </c>
      <c r="O33" s="293"/>
    </row>
    <row r="34" spans="1:80" x14ac:dyDescent="0.2">
      <c r="A34" s="302"/>
      <c r="B34" s="309"/>
      <c r="C34" s="310" t="s">
        <v>152</v>
      </c>
      <c r="D34" s="311"/>
      <c r="E34" s="312">
        <v>-4.4069000000000003</v>
      </c>
      <c r="F34" s="313"/>
      <c r="G34" s="314"/>
      <c r="H34" s="315"/>
      <c r="I34" s="307"/>
      <c r="J34" s="316"/>
      <c r="K34" s="307"/>
      <c r="M34" s="337">
        <v>-44069</v>
      </c>
      <c r="O34" s="293"/>
    </row>
    <row r="35" spans="1:80" x14ac:dyDescent="0.2">
      <c r="A35" s="294">
        <v>13</v>
      </c>
      <c r="B35" s="295" t="s">
        <v>153</v>
      </c>
      <c r="C35" s="296" t="s">
        <v>154</v>
      </c>
      <c r="D35" s="297" t="s">
        <v>115</v>
      </c>
      <c r="E35" s="298">
        <v>1189.2149999999999</v>
      </c>
      <c r="F35" s="298">
        <v>0</v>
      </c>
      <c r="G35" s="299">
        <f>E35*F35</f>
        <v>0</v>
      </c>
      <c r="H35" s="300">
        <v>0</v>
      </c>
      <c r="I35" s="301">
        <f>E35*H35</f>
        <v>0</v>
      </c>
      <c r="J35" s="300">
        <v>0</v>
      </c>
      <c r="K35" s="301">
        <f>E35*J35</f>
        <v>0</v>
      </c>
      <c r="O35" s="293">
        <v>2</v>
      </c>
      <c r="AA35" s="262">
        <v>1</v>
      </c>
      <c r="AB35" s="262">
        <v>1</v>
      </c>
      <c r="AC35" s="262">
        <v>1</v>
      </c>
      <c r="AZ35" s="262">
        <v>1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1</v>
      </c>
      <c r="CB35" s="293">
        <v>1</v>
      </c>
    </row>
    <row r="36" spans="1:80" x14ac:dyDescent="0.2">
      <c r="A36" s="302"/>
      <c r="B36" s="309"/>
      <c r="C36" s="310" t="s">
        <v>155</v>
      </c>
      <c r="D36" s="311"/>
      <c r="E36" s="312">
        <v>1189.2149999999999</v>
      </c>
      <c r="F36" s="313"/>
      <c r="G36" s="314"/>
      <c r="H36" s="315"/>
      <c r="I36" s="307"/>
      <c r="J36" s="316"/>
      <c r="K36" s="307"/>
      <c r="M36" s="308" t="s">
        <v>155</v>
      </c>
      <c r="O36" s="293"/>
    </row>
    <row r="37" spans="1:80" x14ac:dyDescent="0.2">
      <c r="A37" s="294">
        <v>14</v>
      </c>
      <c r="B37" s="295" t="s">
        <v>156</v>
      </c>
      <c r="C37" s="296" t="s">
        <v>157</v>
      </c>
      <c r="D37" s="297" t="s">
        <v>115</v>
      </c>
      <c r="E37" s="298">
        <v>4.4069000000000003</v>
      </c>
      <c r="F37" s="298">
        <v>0</v>
      </c>
      <c r="G37" s="299">
        <f>E37*F37</f>
        <v>0</v>
      </c>
      <c r="H37" s="300">
        <v>0</v>
      </c>
      <c r="I37" s="301">
        <f>E37*H37</f>
        <v>0</v>
      </c>
      <c r="J37" s="300">
        <v>0</v>
      </c>
      <c r="K37" s="301">
        <f>E37*J37</f>
        <v>0</v>
      </c>
      <c r="O37" s="293">
        <v>2</v>
      </c>
      <c r="AA37" s="262">
        <v>1</v>
      </c>
      <c r="AB37" s="262">
        <v>1</v>
      </c>
      <c r="AC37" s="262">
        <v>1</v>
      </c>
      <c r="AZ37" s="262">
        <v>1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1</v>
      </c>
      <c r="CB37" s="293">
        <v>1</v>
      </c>
    </row>
    <row r="38" spans="1:80" x14ac:dyDescent="0.2">
      <c r="A38" s="302"/>
      <c r="B38" s="309"/>
      <c r="C38" s="310" t="s">
        <v>158</v>
      </c>
      <c r="D38" s="311"/>
      <c r="E38" s="312">
        <v>1.6557999999999999</v>
      </c>
      <c r="F38" s="313"/>
      <c r="G38" s="314"/>
      <c r="H38" s="315"/>
      <c r="I38" s="307"/>
      <c r="J38" s="316"/>
      <c r="K38" s="307"/>
      <c r="M38" s="308" t="s">
        <v>158</v>
      </c>
      <c r="O38" s="293"/>
    </row>
    <row r="39" spans="1:80" x14ac:dyDescent="0.2">
      <c r="A39" s="302"/>
      <c r="B39" s="309"/>
      <c r="C39" s="310" t="s">
        <v>159</v>
      </c>
      <c r="D39" s="311"/>
      <c r="E39" s="312">
        <v>1.4935</v>
      </c>
      <c r="F39" s="313"/>
      <c r="G39" s="314"/>
      <c r="H39" s="315"/>
      <c r="I39" s="307"/>
      <c r="J39" s="316"/>
      <c r="K39" s="307"/>
      <c r="M39" s="308" t="s">
        <v>159</v>
      </c>
      <c r="O39" s="293"/>
    </row>
    <row r="40" spans="1:80" x14ac:dyDescent="0.2">
      <c r="A40" s="302"/>
      <c r="B40" s="309"/>
      <c r="C40" s="310" t="s">
        <v>160</v>
      </c>
      <c r="D40" s="311"/>
      <c r="E40" s="312">
        <v>1.2576000000000001</v>
      </c>
      <c r="F40" s="313"/>
      <c r="G40" s="314"/>
      <c r="H40" s="315"/>
      <c r="I40" s="307"/>
      <c r="J40" s="316"/>
      <c r="K40" s="307"/>
      <c r="M40" s="308" t="s">
        <v>160</v>
      </c>
      <c r="O40" s="293"/>
    </row>
    <row r="41" spans="1:80" x14ac:dyDescent="0.2">
      <c r="A41" s="294">
        <v>15</v>
      </c>
      <c r="B41" s="295" t="s">
        <v>161</v>
      </c>
      <c r="C41" s="296" t="s">
        <v>162</v>
      </c>
      <c r="D41" s="297" t="s">
        <v>115</v>
      </c>
      <c r="E41" s="298">
        <v>4.4069000000000003</v>
      </c>
      <c r="F41" s="298">
        <v>0</v>
      </c>
      <c r="G41" s="299">
        <f>E41*F41</f>
        <v>0</v>
      </c>
      <c r="H41" s="300">
        <v>0</v>
      </c>
      <c r="I41" s="301">
        <f>E41*H41</f>
        <v>0</v>
      </c>
      <c r="J41" s="300">
        <v>0</v>
      </c>
      <c r="K41" s="301">
        <f>E41*J41</f>
        <v>0</v>
      </c>
      <c r="O41" s="293">
        <v>2</v>
      </c>
      <c r="AA41" s="262">
        <v>1</v>
      </c>
      <c r="AB41" s="262">
        <v>1</v>
      </c>
      <c r="AC41" s="262">
        <v>1</v>
      </c>
      <c r="AZ41" s="262">
        <v>1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1</v>
      </c>
      <c r="CB41" s="293">
        <v>1</v>
      </c>
    </row>
    <row r="42" spans="1:80" x14ac:dyDescent="0.2">
      <c r="A42" s="294">
        <v>16</v>
      </c>
      <c r="B42" s="295" t="s">
        <v>163</v>
      </c>
      <c r="C42" s="296" t="s">
        <v>164</v>
      </c>
      <c r="D42" s="297" t="s">
        <v>165</v>
      </c>
      <c r="E42" s="298">
        <v>250.52</v>
      </c>
      <c r="F42" s="298">
        <v>0</v>
      </c>
      <c r="G42" s="299">
        <f>E42*F42</f>
        <v>0</v>
      </c>
      <c r="H42" s="300">
        <v>0</v>
      </c>
      <c r="I42" s="301">
        <f>E42*H42</f>
        <v>0</v>
      </c>
      <c r="J42" s="300">
        <v>0</v>
      </c>
      <c r="K42" s="301">
        <f>E42*J42</f>
        <v>0</v>
      </c>
      <c r="O42" s="293">
        <v>2</v>
      </c>
      <c r="AA42" s="262">
        <v>1</v>
      </c>
      <c r="AB42" s="262">
        <v>1</v>
      </c>
      <c r="AC42" s="262">
        <v>1</v>
      </c>
      <c r="AZ42" s="262">
        <v>1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1</v>
      </c>
      <c r="CB42" s="293">
        <v>1</v>
      </c>
    </row>
    <row r="43" spans="1:80" x14ac:dyDescent="0.2">
      <c r="A43" s="302"/>
      <c r="B43" s="309"/>
      <c r="C43" s="310" t="s">
        <v>166</v>
      </c>
      <c r="D43" s="311"/>
      <c r="E43" s="312">
        <v>250.52</v>
      </c>
      <c r="F43" s="313"/>
      <c r="G43" s="314"/>
      <c r="H43" s="315"/>
      <c r="I43" s="307"/>
      <c r="J43" s="316"/>
      <c r="K43" s="307"/>
      <c r="M43" s="308" t="s">
        <v>166</v>
      </c>
      <c r="O43" s="293"/>
    </row>
    <row r="44" spans="1:80" x14ac:dyDescent="0.2">
      <c r="A44" s="294">
        <v>17</v>
      </c>
      <c r="B44" s="295" t="s">
        <v>167</v>
      </c>
      <c r="C44" s="296" t="s">
        <v>168</v>
      </c>
      <c r="D44" s="297" t="s">
        <v>115</v>
      </c>
      <c r="E44" s="298">
        <v>237.84299999999999</v>
      </c>
      <c r="F44" s="298">
        <v>0</v>
      </c>
      <c r="G44" s="299">
        <f>E44*F44</f>
        <v>0</v>
      </c>
      <c r="H44" s="300">
        <v>0</v>
      </c>
      <c r="I44" s="301">
        <f>E44*H44</f>
        <v>0</v>
      </c>
      <c r="J44" s="300">
        <v>0</v>
      </c>
      <c r="K44" s="301">
        <f>E44*J44</f>
        <v>0</v>
      </c>
      <c r="O44" s="293">
        <v>2</v>
      </c>
      <c r="AA44" s="262">
        <v>1</v>
      </c>
      <c r="AB44" s="262">
        <v>1</v>
      </c>
      <c r="AC44" s="262">
        <v>1</v>
      </c>
      <c r="AZ44" s="262">
        <v>1</v>
      </c>
      <c r="BA44" s="262">
        <f>IF(AZ44=1,G44,0)</f>
        <v>0</v>
      </c>
      <c r="BB44" s="262">
        <f>IF(AZ44=2,G44,0)</f>
        <v>0</v>
      </c>
      <c r="BC44" s="262">
        <f>IF(AZ44=3,G44,0)</f>
        <v>0</v>
      </c>
      <c r="BD44" s="262">
        <f>IF(AZ44=4,G44,0)</f>
        <v>0</v>
      </c>
      <c r="BE44" s="262">
        <f>IF(AZ44=5,G44,0)</f>
        <v>0</v>
      </c>
      <c r="CA44" s="293">
        <v>1</v>
      </c>
      <c r="CB44" s="293">
        <v>1</v>
      </c>
    </row>
    <row r="45" spans="1:80" x14ac:dyDescent="0.2">
      <c r="A45" s="317"/>
      <c r="B45" s="318" t="s">
        <v>101</v>
      </c>
      <c r="C45" s="319" t="s">
        <v>112</v>
      </c>
      <c r="D45" s="320"/>
      <c r="E45" s="321"/>
      <c r="F45" s="322"/>
      <c r="G45" s="323">
        <f>SUM(G7:G44)</f>
        <v>0</v>
      </c>
      <c r="H45" s="324"/>
      <c r="I45" s="325">
        <f>SUM(I7:I44)</f>
        <v>0</v>
      </c>
      <c r="J45" s="324"/>
      <c r="K45" s="325">
        <f>SUM(K7:K44)</f>
        <v>0</v>
      </c>
      <c r="O45" s="293">
        <v>4</v>
      </c>
      <c r="BA45" s="326">
        <f>SUM(BA7:BA44)</f>
        <v>0</v>
      </c>
      <c r="BB45" s="326">
        <f>SUM(BB7:BB44)</f>
        <v>0</v>
      </c>
      <c r="BC45" s="326">
        <f>SUM(BC7:BC44)</f>
        <v>0</v>
      </c>
      <c r="BD45" s="326">
        <f>SUM(BD7:BD44)</f>
        <v>0</v>
      </c>
      <c r="BE45" s="326">
        <f>SUM(BE7:BE44)</f>
        <v>0</v>
      </c>
    </row>
    <row r="46" spans="1:80" x14ac:dyDescent="0.2">
      <c r="A46" s="283" t="s">
        <v>97</v>
      </c>
      <c r="B46" s="284" t="s">
        <v>169</v>
      </c>
      <c r="C46" s="285" t="s">
        <v>170</v>
      </c>
      <c r="D46" s="286"/>
      <c r="E46" s="287"/>
      <c r="F46" s="287"/>
      <c r="G46" s="288"/>
      <c r="H46" s="289"/>
      <c r="I46" s="290"/>
      <c r="J46" s="291"/>
      <c r="K46" s="292"/>
      <c r="O46" s="293">
        <v>1</v>
      </c>
    </row>
    <row r="47" spans="1:80" x14ac:dyDescent="0.2">
      <c r="A47" s="294">
        <v>18</v>
      </c>
      <c r="B47" s="295" t="s">
        <v>172</v>
      </c>
      <c r="C47" s="296" t="s">
        <v>173</v>
      </c>
      <c r="D47" s="297" t="s">
        <v>115</v>
      </c>
      <c r="E47" s="298">
        <v>44.77</v>
      </c>
      <c r="F47" s="298">
        <v>0</v>
      </c>
      <c r="G47" s="299">
        <f>E47*F47</f>
        <v>0</v>
      </c>
      <c r="H47" s="300">
        <v>2.16</v>
      </c>
      <c r="I47" s="301">
        <f>E47*H47</f>
        <v>96.70320000000001</v>
      </c>
      <c r="J47" s="300">
        <v>0</v>
      </c>
      <c r="K47" s="301">
        <f>E47*J47</f>
        <v>0</v>
      </c>
      <c r="O47" s="293">
        <v>2</v>
      </c>
      <c r="AA47" s="262">
        <v>1</v>
      </c>
      <c r="AB47" s="262">
        <v>1</v>
      </c>
      <c r="AC47" s="262">
        <v>1</v>
      </c>
      <c r="AZ47" s="262">
        <v>1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1</v>
      </c>
      <c r="CB47" s="293">
        <v>1</v>
      </c>
    </row>
    <row r="48" spans="1:80" x14ac:dyDescent="0.2">
      <c r="A48" s="302"/>
      <c r="B48" s="309"/>
      <c r="C48" s="310" t="s">
        <v>174</v>
      </c>
      <c r="D48" s="311"/>
      <c r="E48" s="312">
        <v>44.77</v>
      </c>
      <c r="F48" s="313"/>
      <c r="G48" s="314"/>
      <c r="H48" s="315"/>
      <c r="I48" s="307"/>
      <c r="J48" s="316"/>
      <c r="K48" s="307"/>
      <c r="M48" s="308" t="s">
        <v>174</v>
      </c>
      <c r="O48" s="293"/>
    </row>
    <row r="49" spans="1:80" ht="22.5" x14ac:dyDescent="0.2">
      <c r="A49" s="294">
        <v>19</v>
      </c>
      <c r="B49" s="295" t="s">
        <v>175</v>
      </c>
      <c r="C49" s="296" t="s">
        <v>176</v>
      </c>
      <c r="D49" s="297" t="s">
        <v>165</v>
      </c>
      <c r="E49" s="298">
        <v>21.4925</v>
      </c>
      <c r="F49" s="298">
        <v>0</v>
      </c>
      <c r="G49" s="299">
        <f>E49*F49</f>
        <v>0</v>
      </c>
      <c r="H49" s="300">
        <v>0.74</v>
      </c>
      <c r="I49" s="301">
        <f>E49*H49</f>
        <v>15.904449999999999</v>
      </c>
      <c r="J49" s="300">
        <v>0</v>
      </c>
      <c r="K49" s="301">
        <f>E49*J49</f>
        <v>0</v>
      </c>
      <c r="O49" s="293">
        <v>2</v>
      </c>
      <c r="AA49" s="262">
        <v>1</v>
      </c>
      <c r="AB49" s="262">
        <v>1</v>
      </c>
      <c r="AC49" s="262">
        <v>1</v>
      </c>
      <c r="AZ49" s="262">
        <v>1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1</v>
      </c>
      <c r="CB49" s="293">
        <v>1</v>
      </c>
    </row>
    <row r="50" spans="1:80" ht="22.5" x14ac:dyDescent="0.2">
      <c r="A50" s="302"/>
      <c r="B50" s="309"/>
      <c r="C50" s="310" t="s">
        <v>177</v>
      </c>
      <c r="D50" s="311"/>
      <c r="E50" s="312">
        <v>21.4925</v>
      </c>
      <c r="F50" s="313"/>
      <c r="G50" s="314"/>
      <c r="H50" s="315"/>
      <c r="I50" s="307"/>
      <c r="J50" s="316"/>
      <c r="K50" s="307"/>
      <c r="M50" s="308" t="s">
        <v>177</v>
      </c>
      <c r="O50" s="293"/>
    </row>
    <row r="51" spans="1:80" ht="22.5" x14ac:dyDescent="0.2">
      <c r="A51" s="294">
        <v>20</v>
      </c>
      <c r="B51" s="295" t="s">
        <v>178</v>
      </c>
      <c r="C51" s="296" t="s">
        <v>179</v>
      </c>
      <c r="D51" s="297" t="s">
        <v>165</v>
      </c>
      <c r="E51" s="298">
        <v>0.31869999999999998</v>
      </c>
      <c r="F51" s="298">
        <v>0</v>
      </c>
      <c r="G51" s="299">
        <f>E51*F51</f>
        <v>0</v>
      </c>
      <c r="H51" s="300">
        <v>1.175</v>
      </c>
      <c r="I51" s="301">
        <f>E51*H51</f>
        <v>0.37447249999999999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1</v>
      </c>
      <c r="AC51" s="262">
        <v>1</v>
      </c>
      <c r="AZ51" s="262">
        <v>1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1</v>
      </c>
    </row>
    <row r="52" spans="1:80" x14ac:dyDescent="0.2">
      <c r="A52" s="302"/>
      <c r="B52" s="309"/>
      <c r="C52" s="310" t="s">
        <v>180</v>
      </c>
      <c r="D52" s="311"/>
      <c r="E52" s="312">
        <v>0.31869999999999998</v>
      </c>
      <c r="F52" s="313"/>
      <c r="G52" s="314"/>
      <c r="H52" s="315"/>
      <c r="I52" s="307"/>
      <c r="J52" s="316"/>
      <c r="K52" s="307"/>
      <c r="M52" s="308" t="s">
        <v>180</v>
      </c>
      <c r="O52" s="293"/>
    </row>
    <row r="53" spans="1:80" x14ac:dyDescent="0.2">
      <c r="A53" s="294">
        <v>21</v>
      </c>
      <c r="B53" s="295" t="s">
        <v>181</v>
      </c>
      <c r="C53" s="296" t="s">
        <v>182</v>
      </c>
      <c r="D53" s="297" t="s">
        <v>115</v>
      </c>
      <c r="E53" s="298">
        <v>37.441600000000001</v>
      </c>
      <c r="F53" s="298">
        <v>0</v>
      </c>
      <c r="G53" s="299">
        <f>E53*F53</f>
        <v>0</v>
      </c>
      <c r="H53" s="300">
        <v>2.5249999999999999</v>
      </c>
      <c r="I53" s="301">
        <f>E53*H53</f>
        <v>94.540040000000005</v>
      </c>
      <c r="J53" s="300">
        <v>0</v>
      </c>
      <c r="K53" s="301">
        <f>E53*J53</f>
        <v>0</v>
      </c>
      <c r="O53" s="293">
        <v>2</v>
      </c>
      <c r="AA53" s="262">
        <v>1</v>
      </c>
      <c r="AB53" s="262">
        <v>1</v>
      </c>
      <c r="AC53" s="262">
        <v>1</v>
      </c>
      <c r="AZ53" s="262">
        <v>1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1</v>
      </c>
      <c r="CB53" s="293">
        <v>1</v>
      </c>
    </row>
    <row r="54" spans="1:80" ht="22.5" x14ac:dyDescent="0.2">
      <c r="A54" s="302"/>
      <c r="B54" s="309"/>
      <c r="C54" s="310" t="s">
        <v>183</v>
      </c>
      <c r="D54" s="311"/>
      <c r="E54" s="312">
        <v>26.706600000000002</v>
      </c>
      <c r="F54" s="313"/>
      <c r="G54" s="314"/>
      <c r="H54" s="315"/>
      <c r="I54" s="307"/>
      <c r="J54" s="316"/>
      <c r="K54" s="307"/>
      <c r="M54" s="308" t="s">
        <v>183</v>
      </c>
      <c r="O54" s="293"/>
    </row>
    <row r="55" spans="1:80" x14ac:dyDescent="0.2">
      <c r="A55" s="302"/>
      <c r="B55" s="309"/>
      <c r="C55" s="310" t="s">
        <v>184</v>
      </c>
      <c r="D55" s="311"/>
      <c r="E55" s="312">
        <v>3.0285000000000002</v>
      </c>
      <c r="F55" s="313"/>
      <c r="G55" s="314"/>
      <c r="H55" s="315"/>
      <c r="I55" s="307"/>
      <c r="J55" s="316"/>
      <c r="K55" s="307"/>
      <c r="M55" s="308" t="s">
        <v>184</v>
      </c>
      <c r="O55" s="293"/>
    </row>
    <row r="56" spans="1:80" x14ac:dyDescent="0.2">
      <c r="A56" s="302"/>
      <c r="B56" s="309"/>
      <c r="C56" s="310" t="s">
        <v>185</v>
      </c>
      <c r="D56" s="311"/>
      <c r="E56" s="312">
        <v>1.7508999999999999</v>
      </c>
      <c r="F56" s="313"/>
      <c r="G56" s="314"/>
      <c r="H56" s="315"/>
      <c r="I56" s="307"/>
      <c r="J56" s="316"/>
      <c r="K56" s="307"/>
      <c r="M56" s="308" t="s">
        <v>185</v>
      </c>
      <c r="O56" s="293"/>
    </row>
    <row r="57" spans="1:80" x14ac:dyDescent="0.2">
      <c r="A57" s="302"/>
      <c r="B57" s="309"/>
      <c r="C57" s="310" t="s">
        <v>186</v>
      </c>
      <c r="D57" s="311"/>
      <c r="E57" s="312">
        <v>5.9555999999999996</v>
      </c>
      <c r="F57" s="313"/>
      <c r="G57" s="314"/>
      <c r="H57" s="315"/>
      <c r="I57" s="307"/>
      <c r="J57" s="316"/>
      <c r="K57" s="307"/>
      <c r="M57" s="308" t="s">
        <v>186</v>
      </c>
      <c r="O57" s="293"/>
    </row>
    <row r="58" spans="1:80" x14ac:dyDescent="0.2">
      <c r="A58" s="294">
        <v>22</v>
      </c>
      <c r="B58" s="295" t="s">
        <v>187</v>
      </c>
      <c r="C58" s="296" t="s">
        <v>188</v>
      </c>
      <c r="D58" s="297" t="s">
        <v>165</v>
      </c>
      <c r="E58" s="298">
        <v>110.94799999999999</v>
      </c>
      <c r="F58" s="298">
        <v>0</v>
      </c>
      <c r="G58" s="299">
        <f>E58*F58</f>
        <v>0</v>
      </c>
      <c r="H58" s="300">
        <v>3.916E-2</v>
      </c>
      <c r="I58" s="301">
        <f>E58*H58</f>
        <v>4.3447236799999995</v>
      </c>
      <c r="J58" s="300">
        <v>0</v>
      </c>
      <c r="K58" s="301">
        <f>E58*J58</f>
        <v>0</v>
      </c>
      <c r="O58" s="293">
        <v>2</v>
      </c>
      <c r="AA58" s="262">
        <v>1</v>
      </c>
      <c r="AB58" s="262">
        <v>1</v>
      </c>
      <c r="AC58" s="262">
        <v>1</v>
      </c>
      <c r="AZ58" s="262">
        <v>1</v>
      </c>
      <c r="BA58" s="262">
        <f>IF(AZ58=1,G58,0)</f>
        <v>0</v>
      </c>
      <c r="BB58" s="262">
        <f>IF(AZ58=2,G58,0)</f>
        <v>0</v>
      </c>
      <c r="BC58" s="262">
        <f>IF(AZ58=3,G58,0)</f>
        <v>0</v>
      </c>
      <c r="BD58" s="262">
        <f>IF(AZ58=4,G58,0)</f>
        <v>0</v>
      </c>
      <c r="BE58" s="262">
        <f>IF(AZ58=5,G58,0)</f>
        <v>0</v>
      </c>
      <c r="CA58" s="293">
        <v>1</v>
      </c>
      <c r="CB58" s="293">
        <v>1</v>
      </c>
    </row>
    <row r="59" spans="1:80" ht="22.5" x14ac:dyDescent="0.2">
      <c r="A59" s="302"/>
      <c r="B59" s="309"/>
      <c r="C59" s="310" t="s">
        <v>189</v>
      </c>
      <c r="D59" s="311"/>
      <c r="E59" s="312">
        <v>89.022000000000006</v>
      </c>
      <c r="F59" s="313"/>
      <c r="G59" s="314"/>
      <c r="H59" s="315"/>
      <c r="I59" s="307"/>
      <c r="J59" s="316"/>
      <c r="K59" s="307"/>
      <c r="M59" s="308" t="s">
        <v>189</v>
      </c>
      <c r="O59" s="293"/>
    </row>
    <row r="60" spans="1:80" x14ac:dyDescent="0.2">
      <c r="A60" s="302"/>
      <c r="B60" s="309"/>
      <c r="C60" s="310" t="s">
        <v>190</v>
      </c>
      <c r="D60" s="311"/>
      <c r="E60" s="312">
        <v>8.7490000000000006</v>
      </c>
      <c r="F60" s="313"/>
      <c r="G60" s="314"/>
      <c r="H60" s="315"/>
      <c r="I60" s="307"/>
      <c r="J60" s="316"/>
      <c r="K60" s="307"/>
      <c r="M60" s="308" t="s">
        <v>190</v>
      </c>
      <c r="O60" s="293"/>
    </row>
    <row r="61" spans="1:80" x14ac:dyDescent="0.2">
      <c r="A61" s="302"/>
      <c r="B61" s="309"/>
      <c r="C61" s="310" t="s">
        <v>191</v>
      </c>
      <c r="D61" s="311"/>
      <c r="E61" s="312">
        <v>4.6689999999999996</v>
      </c>
      <c r="F61" s="313"/>
      <c r="G61" s="314"/>
      <c r="H61" s="315"/>
      <c r="I61" s="307"/>
      <c r="J61" s="316"/>
      <c r="K61" s="307"/>
      <c r="M61" s="308" t="s">
        <v>191</v>
      </c>
      <c r="O61" s="293"/>
    </row>
    <row r="62" spans="1:80" x14ac:dyDescent="0.2">
      <c r="A62" s="302"/>
      <c r="B62" s="309"/>
      <c r="C62" s="310" t="s">
        <v>192</v>
      </c>
      <c r="D62" s="311"/>
      <c r="E62" s="312">
        <v>8.5079999999999991</v>
      </c>
      <c r="F62" s="313"/>
      <c r="G62" s="314"/>
      <c r="H62" s="315"/>
      <c r="I62" s="307"/>
      <c r="J62" s="316"/>
      <c r="K62" s="307"/>
      <c r="M62" s="308" t="s">
        <v>192</v>
      </c>
      <c r="O62" s="293"/>
    </row>
    <row r="63" spans="1:80" x14ac:dyDescent="0.2">
      <c r="A63" s="294">
        <v>23</v>
      </c>
      <c r="B63" s="295" t="s">
        <v>193</v>
      </c>
      <c r="C63" s="296" t="s">
        <v>194</v>
      </c>
      <c r="D63" s="297" t="s">
        <v>165</v>
      </c>
      <c r="E63" s="298">
        <v>110.94799999999999</v>
      </c>
      <c r="F63" s="298">
        <v>0</v>
      </c>
      <c r="G63" s="299">
        <f>E63*F63</f>
        <v>0</v>
      </c>
      <c r="H63" s="300">
        <v>0</v>
      </c>
      <c r="I63" s="301">
        <f>E63*H63</f>
        <v>0</v>
      </c>
      <c r="J63" s="300">
        <v>0</v>
      </c>
      <c r="K63" s="301">
        <f>E63*J63</f>
        <v>0</v>
      </c>
      <c r="O63" s="293">
        <v>2</v>
      </c>
      <c r="AA63" s="262">
        <v>1</v>
      </c>
      <c r="AB63" s="262">
        <v>1</v>
      </c>
      <c r="AC63" s="262">
        <v>1</v>
      </c>
      <c r="AZ63" s="262">
        <v>1</v>
      </c>
      <c r="BA63" s="262">
        <f>IF(AZ63=1,G63,0)</f>
        <v>0</v>
      </c>
      <c r="BB63" s="262">
        <f>IF(AZ63=2,G63,0)</f>
        <v>0</v>
      </c>
      <c r="BC63" s="262">
        <f>IF(AZ63=3,G63,0)</f>
        <v>0</v>
      </c>
      <c r="BD63" s="262">
        <f>IF(AZ63=4,G63,0)</f>
        <v>0</v>
      </c>
      <c r="BE63" s="262">
        <f>IF(AZ63=5,G63,0)</f>
        <v>0</v>
      </c>
      <c r="CA63" s="293">
        <v>1</v>
      </c>
      <c r="CB63" s="293">
        <v>1</v>
      </c>
    </row>
    <row r="64" spans="1:80" x14ac:dyDescent="0.2">
      <c r="A64" s="294">
        <v>24</v>
      </c>
      <c r="B64" s="295" t="s">
        <v>195</v>
      </c>
      <c r="C64" s="296" t="s">
        <v>196</v>
      </c>
      <c r="D64" s="297" t="s">
        <v>197</v>
      </c>
      <c r="E64" s="298">
        <v>4</v>
      </c>
      <c r="F64" s="298">
        <v>0</v>
      </c>
      <c r="G64" s="299">
        <f>E64*F64</f>
        <v>0</v>
      </c>
      <c r="H64" s="300">
        <v>6.3200000000000001E-3</v>
      </c>
      <c r="I64" s="301">
        <f>E64*H64</f>
        <v>2.528E-2</v>
      </c>
      <c r="J64" s="300">
        <v>0</v>
      </c>
      <c r="K64" s="301">
        <f>E64*J64</f>
        <v>0</v>
      </c>
      <c r="O64" s="293">
        <v>2</v>
      </c>
      <c r="AA64" s="262">
        <v>1</v>
      </c>
      <c r="AB64" s="262">
        <v>1</v>
      </c>
      <c r="AC64" s="262">
        <v>1</v>
      </c>
      <c r="AZ64" s="262">
        <v>1</v>
      </c>
      <c r="BA64" s="262">
        <f>IF(AZ64=1,G64,0)</f>
        <v>0</v>
      </c>
      <c r="BB64" s="262">
        <f>IF(AZ64=2,G64,0)</f>
        <v>0</v>
      </c>
      <c r="BC64" s="262">
        <f>IF(AZ64=3,G64,0)</f>
        <v>0</v>
      </c>
      <c r="BD64" s="262">
        <f>IF(AZ64=4,G64,0)</f>
        <v>0</v>
      </c>
      <c r="BE64" s="262">
        <f>IF(AZ64=5,G64,0)</f>
        <v>0</v>
      </c>
      <c r="CA64" s="293">
        <v>1</v>
      </c>
      <c r="CB64" s="293">
        <v>1</v>
      </c>
    </row>
    <row r="65" spans="1:80" x14ac:dyDescent="0.2">
      <c r="A65" s="294">
        <v>25</v>
      </c>
      <c r="B65" s="295" t="s">
        <v>198</v>
      </c>
      <c r="C65" s="296" t="s">
        <v>199</v>
      </c>
      <c r="D65" s="297" t="s">
        <v>200</v>
      </c>
      <c r="E65" s="298">
        <v>1.1893</v>
      </c>
      <c r="F65" s="298">
        <v>0</v>
      </c>
      <c r="G65" s="299">
        <f>E65*F65</f>
        <v>0</v>
      </c>
      <c r="H65" s="300">
        <v>1.00349</v>
      </c>
      <c r="I65" s="301">
        <f>E65*H65</f>
        <v>1.1934506570000001</v>
      </c>
      <c r="J65" s="300">
        <v>0</v>
      </c>
      <c r="K65" s="301">
        <f>E65*J65</f>
        <v>0</v>
      </c>
      <c r="O65" s="293">
        <v>2</v>
      </c>
      <c r="AA65" s="262">
        <v>1</v>
      </c>
      <c r="AB65" s="262">
        <v>1</v>
      </c>
      <c r="AC65" s="262">
        <v>1</v>
      </c>
      <c r="AZ65" s="262">
        <v>1</v>
      </c>
      <c r="BA65" s="262">
        <f>IF(AZ65=1,G65,0)</f>
        <v>0</v>
      </c>
      <c r="BB65" s="262">
        <f>IF(AZ65=2,G65,0)</f>
        <v>0</v>
      </c>
      <c r="BC65" s="262">
        <f>IF(AZ65=3,G65,0)</f>
        <v>0</v>
      </c>
      <c r="BD65" s="262">
        <f>IF(AZ65=4,G65,0)</f>
        <v>0</v>
      </c>
      <c r="BE65" s="262">
        <f>IF(AZ65=5,G65,0)</f>
        <v>0</v>
      </c>
      <c r="CA65" s="293">
        <v>1</v>
      </c>
      <c r="CB65" s="293">
        <v>1</v>
      </c>
    </row>
    <row r="66" spans="1:80" ht="22.5" x14ac:dyDescent="0.2">
      <c r="A66" s="302"/>
      <c r="B66" s="309"/>
      <c r="C66" s="310" t="s">
        <v>201</v>
      </c>
      <c r="D66" s="311"/>
      <c r="E66" s="312">
        <v>1.1606000000000001</v>
      </c>
      <c r="F66" s="313"/>
      <c r="G66" s="314"/>
      <c r="H66" s="315"/>
      <c r="I66" s="307"/>
      <c r="J66" s="316"/>
      <c r="K66" s="307"/>
      <c r="M66" s="308" t="s">
        <v>201</v>
      </c>
      <c r="O66" s="293"/>
    </row>
    <row r="67" spans="1:80" x14ac:dyDescent="0.2">
      <c r="A67" s="302"/>
      <c r="B67" s="309"/>
      <c r="C67" s="310" t="s">
        <v>202</v>
      </c>
      <c r="D67" s="311"/>
      <c r="E67" s="312">
        <v>2.87E-2</v>
      </c>
      <c r="F67" s="313"/>
      <c r="G67" s="314"/>
      <c r="H67" s="315"/>
      <c r="I67" s="307"/>
      <c r="J67" s="316"/>
      <c r="K67" s="307"/>
      <c r="M67" s="308" t="s">
        <v>202</v>
      </c>
      <c r="O67" s="293"/>
    </row>
    <row r="68" spans="1:80" x14ac:dyDescent="0.2">
      <c r="A68" s="317"/>
      <c r="B68" s="318" t="s">
        <v>101</v>
      </c>
      <c r="C68" s="319" t="s">
        <v>171</v>
      </c>
      <c r="D68" s="320"/>
      <c r="E68" s="321"/>
      <c r="F68" s="322"/>
      <c r="G68" s="323">
        <f>SUM(G46:G67)</f>
        <v>0</v>
      </c>
      <c r="H68" s="324"/>
      <c r="I68" s="325">
        <f>SUM(I46:I67)</f>
        <v>213.085616837</v>
      </c>
      <c r="J68" s="324"/>
      <c r="K68" s="325">
        <f>SUM(K46:K67)</f>
        <v>0</v>
      </c>
      <c r="O68" s="293">
        <v>4</v>
      </c>
      <c r="BA68" s="326">
        <f>SUM(BA46:BA67)</f>
        <v>0</v>
      </c>
      <c r="BB68" s="326">
        <f>SUM(BB46:BB67)</f>
        <v>0</v>
      </c>
      <c r="BC68" s="326">
        <f>SUM(BC46:BC67)</f>
        <v>0</v>
      </c>
      <c r="BD68" s="326">
        <f>SUM(BD46:BD67)</f>
        <v>0</v>
      </c>
      <c r="BE68" s="326">
        <f>SUM(BE46:BE67)</f>
        <v>0</v>
      </c>
    </row>
    <row r="69" spans="1:80" x14ac:dyDescent="0.2">
      <c r="A69" s="283" t="s">
        <v>97</v>
      </c>
      <c r="B69" s="284" t="s">
        <v>203</v>
      </c>
      <c r="C69" s="285" t="s">
        <v>204</v>
      </c>
      <c r="D69" s="286"/>
      <c r="E69" s="287"/>
      <c r="F69" s="287"/>
      <c r="G69" s="288"/>
      <c r="H69" s="289"/>
      <c r="I69" s="290"/>
      <c r="J69" s="291"/>
      <c r="K69" s="292"/>
      <c r="O69" s="293">
        <v>1</v>
      </c>
    </row>
    <row r="70" spans="1:80" ht="22.5" x14ac:dyDescent="0.2">
      <c r="A70" s="294">
        <v>26</v>
      </c>
      <c r="B70" s="295" t="s">
        <v>206</v>
      </c>
      <c r="C70" s="296" t="s">
        <v>207</v>
      </c>
      <c r="D70" s="297" t="s">
        <v>165</v>
      </c>
      <c r="E70" s="298">
        <v>3.24</v>
      </c>
      <c r="F70" s="298">
        <v>0</v>
      </c>
      <c r="G70" s="299">
        <f>E70*F70</f>
        <v>0</v>
      </c>
      <c r="H70" s="300">
        <v>0.77122999999999997</v>
      </c>
      <c r="I70" s="301">
        <f>E70*H70</f>
        <v>2.4987851999999999</v>
      </c>
      <c r="J70" s="300">
        <v>0</v>
      </c>
      <c r="K70" s="301">
        <f>E70*J70</f>
        <v>0</v>
      </c>
      <c r="O70" s="293">
        <v>2</v>
      </c>
      <c r="AA70" s="262">
        <v>1</v>
      </c>
      <c r="AB70" s="262">
        <v>1</v>
      </c>
      <c r="AC70" s="262">
        <v>1</v>
      </c>
      <c r="AZ70" s="262">
        <v>1</v>
      </c>
      <c r="BA70" s="262">
        <f>IF(AZ70=1,G70,0)</f>
        <v>0</v>
      </c>
      <c r="BB70" s="262">
        <f>IF(AZ70=2,G70,0)</f>
        <v>0</v>
      </c>
      <c r="BC70" s="262">
        <f>IF(AZ70=3,G70,0)</f>
        <v>0</v>
      </c>
      <c r="BD70" s="262">
        <f>IF(AZ70=4,G70,0)</f>
        <v>0</v>
      </c>
      <c r="BE70" s="262">
        <f>IF(AZ70=5,G70,0)</f>
        <v>0</v>
      </c>
      <c r="CA70" s="293">
        <v>1</v>
      </c>
      <c r="CB70" s="293">
        <v>1</v>
      </c>
    </row>
    <row r="71" spans="1:80" x14ac:dyDescent="0.2">
      <c r="A71" s="302"/>
      <c r="B71" s="309"/>
      <c r="C71" s="310" t="s">
        <v>208</v>
      </c>
      <c r="D71" s="311"/>
      <c r="E71" s="312">
        <v>3.24</v>
      </c>
      <c r="F71" s="313"/>
      <c r="G71" s="314"/>
      <c r="H71" s="315"/>
      <c r="I71" s="307"/>
      <c r="J71" s="316"/>
      <c r="K71" s="307"/>
      <c r="M71" s="308" t="s">
        <v>208</v>
      </c>
      <c r="O71" s="293"/>
    </row>
    <row r="72" spans="1:80" x14ac:dyDescent="0.2">
      <c r="A72" s="294">
        <v>27</v>
      </c>
      <c r="B72" s="295" t="s">
        <v>209</v>
      </c>
      <c r="C72" s="296" t="s">
        <v>210</v>
      </c>
      <c r="D72" s="297" t="s">
        <v>165</v>
      </c>
      <c r="E72" s="298">
        <v>119.4366</v>
      </c>
      <c r="F72" s="298">
        <v>0</v>
      </c>
      <c r="G72" s="299">
        <f>E72*F72</f>
        <v>0</v>
      </c>
      <c r="H72" s="300">
        <v>0.20430000000000001</v>
      </c>
      <c r="I72" s="301">
        <f>E72*H72</f>
        <v>24.40089738</v>
      </c>
      <c r="J72" s="300">
        <v>0</v>
      </c>
      <c r="K72" s="301">
        <f>E72*J72</f>
        <v>0</v>
      </c>
      <c r="O72" s="293">
        <v>2</v>
      </c>
      <c r="AA72" s="262">
        <v>1</v>
      </c>
      <c r="AB72" s="262">
        <v>1</v>
      </c>
      <c r="AC72" s="262">
        <v>1</v>
      </c>
      <c r="AZ72" s="262">
        <v>1</v>
      </c>
      <c r="BA72" s="262">
        <f>IF(AZ72=1,G72,0)</f>
        <v>0</v>
      </c>
      <c r="BB72" s="262">
        <f>IF(AZ72=2,G72,0)</f>
        <v>0</v>
      </c>
      <c r="BC72" s="262">
        <f>IF(AZ72=3,G72,0)</f>
        <v>0</v>
      </c>
      <c r="BD72" s="262">
        <f>IF(AZ72=4,G72,0)</f>
        <v>0</v>
      </c>
      <c r="BE72" s="262">
        <f>IF(AZ72=5,G72,0)</f>
        <v>0</v>
      </c>
      <c r="CA72" s="293">
        <v>1</v>
      </c>
      <c r="CB72" s="293">
        <v>1</v>
      </c>
    </row>
    <row r="73" spans="1:80" ht="22.5" x14ac:dyDescent="0.2">
      <c r="A73" s="302"/>
      <c r="B73" s="309"/>
      <c r="C73" s="310" t="s">
        <v>211</v>
      </c>
      <c r="D73" s="311"/>
      <c r="E73" s="312">
        <v>8.2174999999999994</v>
      </c>
      <c r="F73" s="313"/>
      <c r="G73" s="314"/>
      <c r="H73" s="315"/>
      <c r="I73" s="307"/>
      <c r="J73" s="316"/>
      <c r="K73" s="307"/>
      <c r="M73" s="308" t="s">
        <v>211</v>
      </c>
      <c r="O73" s="293"/>
    </row>
    <row r="74" spans="1:80" x14ac:dyDescent="0.2">
      <c r="A74" s="302"/>
      <c r="B74" s="309"/>
      <c r="C74" s="310" t="s">
        <v>212</v>
      </c>
      <c r="D74" s="311"/>
      <c r="E74" s="312">
        <v>7.98</v>
      </c>
      <c r="F74" s="313"/>
      <c r="G74" s="314"/>
      <c r="H74" s="315"/>
      <c r="I74" s="307"/>
      <c r="J74" s="316"/>
      <c r="K74" s="307"/>
      <c r="M74" s="308" t="s">
        <v>212</v>
      </c>
      <c r="O74" s="293"/>
    </row>
    <row r="75" spans="1:80" x14ac:dyDescent="0.2">
      <c r="A75" s="302"/>
      <c r="B75" s="309"/>
      <c r="C75" s="310" t="s">
        <v>213</v>
      </c>
      <c r="D75" s="311"/>
      <c r="E75" s="312">
        <v>36.774000000000001</v>
      </c>
      <c r="F75" s="313"/>
      <c r="G75" s="314"/>
      <c r="H75" s="315"/>
      <c r="I75" s="307"/>
      <c r="J75" s="316"/>
      <c r="K75" s="307"/>
      <c r="M75" s="308" t="s">
        <v>213</v>
      </c>
      <c r="O75" s="293"/>
    </row>
    <row r="76" spans="1:80" x14ac:dyDescent="0.2">
      <c r="A76" s="302"/>
      <c r="B76" s="309"/>
      <c r="C76" s="310" t="s">
        <v>214</v>
      </c>
      <c r="D76" s="311"/>
      <c r="E76" s="312">
        <v>-2</v>
      </c>
      <c r="F76" s="313"/>
      <c r="G76" s="314"/>
      <c r="H76" s="315"/>
      <c r="I76" s="307"/>
      <c r="J76" s="316"/>
      <c r="K76" s="307"/>
      <c r="M76" s="308" t="s">
        <v>214</v>
      </c>
      <c r="O76" s="293"/>
    </row>
    <row r="77" spans="1:80" x14ac:dyDescent="0.2">
      <c r="A77" s="302"/>
      <c r="B77" s="309"/>
      <c r="C77" s="310" t="s">
        <v>215</v>
      </c>
      <c r="D77" s="311"/>
      <c r="E77" s="312">
        <v>22.9376</v>
      </c>
      <c r="F77" s="313"/>
      <c r="G77" s="314"/>
      <c r="H77" s="315"/>
      <c r="I77" s="307"/>
      <c r="J77" s="316"/>
      <c r="K77" s="307"/>
      <c r="M77" s="308" t="s">
        <v>215</v>
      </c>
      <c r="O77" s="293"/>
    </row>
    <row r="78" spans="1:80" x14ac:dyDescent="0.2">
      <c r="A78" s="302"/>
      <c r="B78" s="309"/>
      <c r="C78" s="310" t="s">
        <v>216</v>
      </c>
      <c r="D78" s="311"/>
      <c r="E78" s="312">
        <v>8.4674999999999994</v>
      </c>
      <c r="F78" s="313"/>
      <c r="G78" s="314"/>
      <c r="H78" s="315"/>
      <c r="I78" s="307"/>
      <c r="J78" s="316"/>
      <c r="K78" s="307"/>
      <c r="M78" s="308" t="s">
        <v>216</v>
      </c>
      <c r="O78" s="293"/>
    </row>
    <row r="79" spans="1:80" x14ac:dyDescent="0.2">
      <c r="A79" s="302"/>
      <c r="B79" s="309"/>
      <c r="C79" s="310" t="s">
        <v>217</v>
      </c>
      <c r="D79" s="311"/>
      <c r="E79" s="312">
        <v>37.06</v>
      </c>
      <c r="F79" s="313"/>
      <c r="G79" s="314"/>
      <c r="H79" s="315"/>
      <c r="I79" s="307"/>
      <c r="J79" s="316"/>
      <c r="K79" s="307"/>
      <c r="M79" s="308" t="s">
        <v>217</v>
      </c>
      <c r="O79" s="293"/>
    </row>
    <row r="80" spans="1:80" x14ac:dyDescent="0.2">
      <c r="A80" s="294">
        <v>28</v>
      </c>
      <c r="B80" s="295" t="s">
        <v>218</v>
      </c>
      <c r="C80" s="296" t="s">
        <v>219</v>
      </c>
      <c r="D80" s="297" t="s">
        <v>165</v>
      </c>
      <c r="E80" s="298">
        <v>158.82149999999999</v>
      </c>
      <c r="F80" s="298">
        <v>0</v>
      </c>
      <c r="G80" s="299">
        <f>E80*F80</f>
        <v>0</v>
      </c>
      <c r="H80" s="300">
        <v>0.29646</v>
      </c>
      <c r="I80" s="301">
        <f>E80*H80</f>
        <v>47.084221889999995</v>
      </c>
      <c r="J80" s="300">
        <v>0</v>
      </c>
      <c r="K80" s="301">
        <f>E80*J80</f>
        <v>0</v>
      </c>
      <c r="O80" s="293">
        <v>2</v>
      </c>
      <c r="AA80" s="262">
        <v>1</v>
      </c>
      <c r="AB80" s="262">
        <v>1</v>
      </c>
      <c r="AC80" s="262">
        <v>1</v>
      </c>
      <c r="AZ80" s="262">
        <v>1</v>
      </c>
      <c r="BA80" s="262">
        <f>IF(AZ80=1,G80,0)</f>
        <v>0</v>
      </c>
      <c r="BB80" s="262">
        <f>IF(AZ80=2,G80,0)</f>
        <v>0</v>
      </c>
      <c r="BC80" s="262">
        <f>IF(AZ80=3,G80,0)</f>
        <v>0</v>
      </c>
      <c r="BD80" s="262">
        <f>IF(AZ80=4,G80,0)</f>
        <v>0</v>
      </c>
      <c r="BE80" s="262">
        <f>IF(AZ80=5,G80,0)</f>
        <v>0</v>
      </c>
      <c r="CA80" s="293">
        <v>1</v>
      </c>
      <c r="CB80" s="293">
        <v>1</v>
      </c>
    </row>
    <row r="81" spans="1:80" x14ac:dyDescent="0.2">
      <c r="A81" s="302"/>
      <c r="B81" s="309"/>
      <c r="C81" s="310" t="s">
        <v>220</v>
      </c>
      <c r="D81" s="311"/>
      <c r="E81" s="312">
        <v>54.142000000000003</v>
      </c>
      <c r="F81" s="313"/>
      <c r="G81" s="314"/>
      <c r="H81" s="315"/>
      <c r="I81" s="307"/>
      <c r="J81" s="316"/>
      <c r="K81" s="307"/>
      <c r="M81" s="308" t="s">
        <v>220</v>
      </c>
      <c r="O81" s="293"/>
    </row>
    <row r="82" spans="1:80" x14ac:dyDescent="0.2">
      <c r="A82" s="302"/>
      <c r="B82" s="309"/>
      <c r="C82" s="310" t="s">
        <v>221</v>
      </c>
      <c r="D82" s="311"/>
      <c r="E82" s="312">
        <v>-4.1624999999999996</v>
      </c>
      <c r="F82" s="313"/>
      <c r="G82" s="314"/>
      <c r="H82" s="315"/>
      <c r="I82" s="307"/>
      <c r="J82" s="316"/>
      <c r="K82" s="307"/>
      <c r="M82" s="308" t="s">
        <v>221</v>
      </c>
      <c r="O82" s="293"/>
    </row>
    <row r="83" spans="1:80" x14ac:dyDescent="0.2">
      <c r="A83" s="302"/>
      <c r="B83" s="309"/>
      <c r="C83" s="310" t="s">
        <v>222</v>
      </c>
      <c r="D83" s="311"/>
      <c r="E83" s="312">
        <v>-26.013000000000002</v>
      </c>
      <c r="F83" s="313"/>
      <c r="G83" s="314"/>
      <c r="H83" s="315"/>
      <c r="I83" s="307"/>
      <c r="J83" s="316"/>
      <c r="K83" s="307"/>
      <c r="M83" s="308" t="s">
        <v>222</v>
      </c>
      <c r="O83" s="293"/>
    </row>
    <row r="84" spans="1:80" x14ac:dyDescent="0.2">
      <c r="A84" s="302"/>
      <c r="B84" s="309"/>
      <c r="C84" s="310" t="s">
        <v>223</v>
      </c>
      <c r="D84" s="311"/>
      <c r="E84" s="312">
        <v>15.61</v>
      </c>
      <c r="F84" s="313"/>
      <c r="G84" s="314"/>
      <c r="H84" s="315"/>
      <c r="I84" s="307"/>
      <c r="J84" s="316"/>
      <c r="K84" s="307"/>
      <c r="M84" s="308" t="s">
        <v>223</v>
      </c>
      <c r="O84" s="293"/>
    </row>
    <row r="85" spans="1:80" x14ac:dyDescent="0.2">
      <c r="A85" s="302"/>
      <c r="B85" s="309"/>
      <c r="C85" s="310" t="s">
        <v>224</v>
      </c>
      <c r="D85" s="311"/>
      <c r="E85" s="312">
        <v>32.865000000000002</v>
      </c>
      <c r="F85" s="313"/>
      <c r="G85" s="314"/>
      <c r="H85" s="315"/>
      <c r="I85" s="307"/>
      <c r="J85" s="316"/>
      <c r="K85" s="307"/>
      <c r="M85" s="308" t="s">
        <v>224</v>
      </c>
      <c r="O85" s="293"/>
    </row>
    <row r="86" spans="1:80" x14ac:dyDescent="0.2">
      <c r="A86" s="302"/>
      <c r="B86" s="309"/>
      <c r="C86" s="310" t="s">
        <v>225</v>
      </c>
      <c r="D86" s="311"/>
      <c r="E86" s="312">
        <v>-12.5</v>
      </c>
      <c r="F86" s="313"/>
      <c r="G86" s="314"/>
      <c r="H86" s="315"/>
      <c r="I86" s="307"/>
      <c r="J86" s="316"/>
      <c r="K86" s="307"/>
      <c r="M86" s="308" t="s">
        <v>225</v>
      </c>
      <c r="O86" s="293"/>
    </row>
    <row r="87" spans="1:80" x14ac:dyDescent="0.2">
      <c r="A87" s="302"/>
      <c r="B87" s="309"/>
      <c r="C87" s="310" t="s">
        <v>226</v>
      </c>
      <c r="D87" s="311"/>
      <c r="E87" s="312">
        <v>26.754000000000001</v>
      </c>
      <c r="F87" s="313"/>
      <c r="G87" s="314"/>
      <c r="H87" s="315"/>
      <c r="I87" s="307"/>
      <c r="J87" s="316"/>
      <c r="K87" s="307"/>
      <c r="M87" s="308" t="s">
        <v>226</v>
      </c>
      <c r="O87" s="293"/>
    </row>
    <row r="88" spans="1:80" x14ac:dyDescent="0.2">
      <c r="A88" s="302"/>
      <c r="B88" s="309"/>
      <c r="C88" s="310" t="s">
        <v>227</v>
      </c>
      <c r="D88" s="311"/>
      <c r="E88" s="312">
        <v>34.087499999999999</v>
      </c>
      <c r="F88" s="313"/>
      <c r="G88" s="314"/>
      <c r="H88" s="315"/>
      <c r="I88" s="307"/>
      <c r="J88" s="316"/>
      <c r="K88" s="307"/>
      <c r="M88" s="308" t="s">
        <v>227</v>
      </c>
      <c r="O88" s="293"/>
    </row>
    <row r="89" spans="1:80" x14ac:dyDescent="0.2">
      <c r="A89" s="302"/>
      <c r="B89" s="309"/>
      <c r="C89" s="310" t="s">
        <v>228</v>
      </c>
      <c r="D89" s="311"/>
      <c r="E89" s="312">
        <v>33.78</v>
      </c>
      <c r="F89" s="313"/>
      <c r="G89" s="314"/>
      <c r="H89" s="315"/>
      <c r="I89" s="307"/>
      <c r="J89" s="316"/>
      <c r="K89" s="307"/>
      <c r="M89" s="308" t="s">
        <v>228</v>
      </c>
      <c r="O89" s="293"/>
    </row>
    <row r="90" spans="1:80" x14ac:dyDescent="0.2">
      <c r="A90" s="302"/>
      <c r="B90" s="309"/>
      <c r="C90" s="310" t="s">
        <v>229</v>
      </c>
      <c r="D90" s="311"/>
      <c r="E90" s="312">
        <v>-4.59</v>
      </c>
      <c r="F90" s="313"/>
      <c r="G90" s="314"/>
      <c r="H90" s="315"/>
      <c r="I90" s="307"/>
      <c r="J90" s="316"/>
      <c r="K90" s="307"/>
      <c r="M90" s="308" t="s">
        <v>229</v>
      </c>
      <c r="O90" s="293"/>
    </row>
    <row r="91" spans="1:80" x14ac:dyDescent="0.2">
      <c r="A91" s="302"/>
      <c r="B91" s="309"/>
      <c r="C91" s="310" t="s">
        <v>230</v>
      </c>
      <c r="D91" s="311"/>
      <c r="E91" s="312">
        <v>19.686</v>
      </c>
      <c r="F91" s="313"/>
      <c r="G91" s="314"/>
      <c r="H91" s="315"/>
      <c r="I91" s="307"/>
      <c r="J91" s="316"/>
      <c r="K91" s="307"/>
      <c r="M91" s="308" t="s">
        <v>230</v>
      </c>
      <c r="O91" s="293"/>
    </row>
    <row r="92" spans="1:80" x14ac:dyDescent="0.2">
      <c r="A92" s="302"/>
      <c r="B92" s="309"/>
      <c r="C92" s="310" t="s">
        <v>231</v>
      </c>
      <c r="D92" s="311"/>
      <c r="E92" s="312">
        <v>-10.8375</v>
      </c>
      <c r="F92" s="313"/>
      <c r="G92" s="314"/>
      <c r="H92" s="315"/>
      <c r="I92" s="307"/>
      <c r="J92" s="316"/>
      <c r="K92" s="307"/>
      <c r="M92" s="308" t="s">
        <v>231</v>
      </c>
      <c r="O92" s="293"/>
    </row>
    <row r="93" spans="1:80" x14ac:dyDescent="0.2">
      <c r="A93" s="294">
        <v>29</v>
      </c>
      <c r="B93" s="295" t="s">
        <v>232</v>
      </c>
      <c r="C93" s="296" t="s">
        <v>233</v>
      </c>
      <c r="D93" s="297" t="s">
        <v>200</v>
      </c>
      <c r="E93" s="298">
        <v>0.17499999999999999</v>
      </c>
      <c r="F93" s="298">
        <v>0</v>
      </c>
      <c r="G93" s="299">
        <f>E93*F93</f>
        <v>0</v>
      </c>
      <c r="H93" s="300">
        <v>1.0202899999999999</v>
      </c>
      <c r="I93" s="301">
        <f>E93*H93</f>
        <v>0.17855074999999998</v>
      </c>
      <c r="J93" s="300">
        <v>0</v>
      </c>
      <c r="K93" s="301">
        <f>E93*J93</f>
        <v>0</v>
      </c>
      <c r="O93" s="293">
        <v>2</v>
      </c>
      <c r="AA93" s="262">
        <v>1</v>
      </c>
      <c r="AB93" s="262">
        <v>1</v>
      </c>
      <c r="AC93" s="262">
        <v>1</v>
      </c>
      <c r="AZ93" s="262">
        <v>1</v>
      </c>
      <c r="BA93" s="262">
        <f>IF(AZ93=1,G93,0)</f>
        <v>0</v>
      </c>
      <c r="BB93" s="262">
        <f>IF(AZ93=2,G93,0)</f>
        <v>0</v>
      </c>
      <c r="BC93" s="262">
        <f>IF(AZ93=3,G93,0)</f>
        <v>0</v>
      </c>
      <c r="BD93" s="262">
        <f>IF(AZ93=4,G93,0)</f>
        <v>0</v>
      </c>
      <c r="BE93" s="262">
        <f>IF(AZ93=5,G93,0)</f>
        <v>0</v>
      </c>
      <c r="CA93" s="293">
        <v>1</v>
      </c>
      <c r="CB93" s="293">
        <v>1</v>
      </c>
    </row>
    <row r="94" spans="1:80" x14ac:dyDescent="0.2">
      <c r="A94" s="302"/>
      <c r="B94" s="309"/>
      <c r="C94" s="310" t="s">
        <v>234</v>
      </c>
      <c r="D94" s="311"/>
      <c r="E94" s="312">
        <v>0.17499999999999999</v>
      </c>
      <c r="F94" s="313"/>
      <c r="G94" s="314"/>
      <c r="H94" s="315"/>
      <c r="I94" s="307"/>
      <c r="J94" s="316"/>
      <c r="K94" s="307"/>
      <c r="M94" s="308" t="s">
        <v>234</v>
      </c>
      <c r="O94" s="293"/>
    </row>
    <row r="95" spans="1:80" x14ac:dyDescent="0.2">
      <c r="A95" s="294">
        <v>30</v>
      </c>
      <c r="B95" s="295" t="s">
        <v>235</v>
      </c>
      <c r="C95" s="296" t="s">
        <v>236</v>
      </c>
      <c r="D95" s="297" t="s">
        <v>197</v>
      </c>
      <c r="E95" s="298">
        <v>4</v>
      </c>
      <c r="F95" s="298">
        <v>0</v>
      </c>
      <c r="G95" s="299">
        <f>E95*F95</f>
        <v>0</v>
      </c>
      <c r="H95" s="300">
        <v>2.0840000000000001E-2</v>
      </c>
      <c r="I95" s="301">
        <f>E95*H95</f>
        <v>8.3360000000000004E-2</v>
      </c>
      <c r="J95" s="300">
        <v>0</v>
      </c>
      <c r="K95" s="301">
        <f>E95*J95</f>
        <v>0</v>
      </c>
      <c r="O95" s="293">
        <v>2</v>
      </c>
      <c r="AA95" s="262">
        <v>1</v>
      </c>
      <c r="AB95" s="262">
        <v>1</v>
      </c>
      <c r="AC95" s="262">
        <v>1</v>
      </c>
      <c r="AZ95" s="262">
        <v>1</v>
      </c>
      <c r="BA95" s="262">
        <f>IF(AZ95=1,G95,0)</f>
        <v>0</v>
      </c>
      <c r="BB95" s="262">
        <f>IF(AZ95=2,G95,0)</f>
        <v>0</v>
      </c>
      <c r="BC95" s="262">
        <f>IF(AZ95=3,G95,0)</f>
        <v>0</v>
      </c>
      <c r="BD95" s="262">
        <f>IF(AZ95=4,G95,0)</f>
        <v>0</v>
      </c>
      <c r="BE95" s="262">
        <f>IF(AZ95=5,G95,0)</f>
        <v>0</v>
      </c>
      <c r="CA95" s="293">
        <v>1</v>
      </c>
      <c r="CB95" s="293">
        <v>1</v>
      </c>
    </row>
    <row r="96" spans="1:80" x14ac:dyDescent="0.2">
      <c r="A96" s="294">
        <v>31</v>
      </c>
      <c r="B96" s="295" t="s">
        <v>237</v>
      </c>
      <c r="C96" s="296" t="s">
        <v>238</v>
      </c>
      <c r="D96" s="297" t="s">
        <v>197</v>
      </c>
      <c r="E96" s="298">
        <v>1</v>
      </c>
      <c r="F96" s="298">
        <v>0</v>
      </c>
      <c r="G96" s="299">
        <f>E96*F96</f>
        <v>0</v>
      </c>
      <c r="H96" s="300">
        <v>4.496E-2</v>
      </c>
      <c r="I96" s="301">
        <f>E96*H96</f>
        <v>4.496E-2</v>
      </c>
      <c r="J96" s="300">
        <v>0</v>
      </c>
      <c r="K96" s="301">
        <f>E96*J96</f>
        <v>0</v>
      </c>
      <c r="O96" s="293">
        <v>2</v>
      </c>
      <c r="AA96" s="262">
        <v>1</v>
      </c>
      <c r="AB96" s="262">
        <v>1</v>
      </c>
      <c r="AC96" s="262">
        <v>1</v>
      </c>
      <c r="AZ96" s="262">
        <v>1</v>
      </c>
      <c r="BA96" s="262">
        <f>IF(AZ96=1,G96,0)</f>
        <v>0</v>
      </c>
      <c r="BB96" s="262">
        <f>IF(AZ96=2,G96,0)</f>
        <v>0</v>
      </c>
      <c r="BC96" s="262">
        <f>IF(AZ96=3,G96,0)</f>
        <v>0</v>
      </c>
      <c r="BD96" s="262">
        <f>IF(AZ96=4,G96,0)</f>
        <v>0</v>
      </c>
      <c r="BE96" s="262">
        <f>IF(AZ96=5,G96,0)</f>
        <v>0</v>
      </c>
      <c r="CA96" s="293">
        <v>1</v>
      </c>
      <c r="CB96" s="293">
        <v>1</v>
      </c>
    </row>
    <row r="97" spans="1:80" x14ac:dyDescent="0.2">
      <c r="A97" s="294">
        <v>32</v>
      </c>
      <c r="B97" s="295" t="s">
        <v>239</v>
      </c>
      <c r="C97" s="296" t="s">
        <v>240</v>
      </c>
      <c r="D97" s="297" t="s">
        <v>197</v>
      </c>
      <c r="E97" s="298">
        <v>14</v>
      </c>
      <c r="F97" s="298">
        <v>0</v>
      </c>
      <c r="G97" s="299">
        <f>E97*F97</f>
        <v>0</v>
      </c>
      <c r="H97" s="300">
        <v>4.555E-2</v>
      </c>
      <c r="I97" s="301">
        <f>E97*H97</f>
        <v>0.63770000000000004</v>
      </c>
      <c r="J97" s="300">
        <v>0</v>
      </c>
      <c r="K97" s="301">
        <f>E97*J97</f>
        <v>0</v>
      </c>
      <c r="O97" s="293">
        <v>2</v>
      </c>
      <c r="AA97" s="262">
        <v>1</v>
      </c>
      <c r="AB97" s="262">
        <v>1</v>
      </c>
      <c r="AC97" s="262">
        <v>1</v>
      </c>
      <c r="AZ97" s="262">
        <v>1</v>
      </c>
      <c r="BA97" s="262">
        <f>IF(AZ97=1,G97,0)</f>
        <v>0</v>
      </c>
      <c r="BB97" s="262">
        <f>IF(AZ97=2,G97,0)</f>
        <v>0</v>
      </c>
      <c r="BC97" s="262">
        <f>IF(AZ97=3,G97,0)</f>
        <v>0</v>
      </c>
      <c r="BD97" s="262">
        <f>IF(AZ97=4,G97,0)</f>
        <v>0</v>
      </c>
      <c r="BE97" s="262">
        <f>IF(AZ97=5,G97,0)</f>
        <v>0</v>
      </c>
      <c r="CA97" s="293">
        <v>1</v>
      </c>
      <c r="CB97" s="293">
        <v>1</v>
      </c>
    </row>
    <row r="98" spans="1:80" x14ac:dyDescent="0.2">
      <c r="A98" s="302"/>
      <c r="B98" s="309"/>
      <c r="C98" s="310" t="s">
        <v>241</v>
      </c>
      <c r="D98" s="311"/>
      <c r="E98" s="312">
        <v>14</v>
      </c>
      <c r="F98" s="313"/>
      <c r="G98" s="314"/>
      <c r="H98" s="315"/>
      <c r="I98" s="307"/>
      <c r="J98" s="316"/>
      <c r="K98" s="307"/>
      <c r="M98" s="308" t="s">
        <v>241</v>
      </c>
      <c r="O98" s="293"/>
    </row>
    <row r="99" spans="1:80" x14ac:dyDescent="0.2">
      <c r="A99" s="294">
        <v>33</v>
      </c>
      <c r="B99" s="295" t="s">
        <v>242</v>
      </c>
      <c r="C99" s="296" t="s">
        <v>243</v>
      </c>
      <c r="D99" s="297" t="s">
        <v>197</v>
      </c>
      <c r="E99" s="298">
        <v>2</v>
      </c>
      <c r="F99" s="298">
        <v>0</v>
      </c>
      <c r="G99" s="299">
        <f>E99*F99</f>
        <v>0</v>
      </c>
      <c r="H99" s="300">
        <v>5.4730000000000001E-2</v>
      </c>
      <c r="I99" s="301">
        <f>E99*H99</f>
        <v>0.10946</v>
      </c>
      <c r="J99" s="300">
        <v>0</v>
      </c>
      <c r="K99" s="301">
        <f>E99*J99</f>
        <v>0</v>
      </c>
      <c r="O99" s="293">
        <v>2</v>
      </c>
      <c r="AA99" s="262">
        <v>1</v>
      </c>
      <c r="AB99" s="262">
        <v>1</v>
      </c>
      <c r="AC99" s="262">
        <v>1</v>
      </c>
      <c r="AZ99" s="262">
        <v>1</v>
      </c>
      <c r="BA99" s="262">
        <f>IF(AZ99=1,G99,0)</f>
        <v>0</v>
      </c>
      <c r="BB99" s="262">
        <f>IF(AZ99=2,G99,0)</f>
        <v>0</v>
      </c>
      <c r="BC99" s="262">
        <f>IF(AZ99=3,G99,0)</f>
        <v>0</v>
      </c>
      <c r="BD99" s="262">
        <f>IF(AZ99=4,G99,0)</f>
        <v>0</v>
      </c>
      <c r="BE99" s="262">
        <f>IF(AZ99=5,G99,0)</f>
        <v>0</v>
      </c>
      <c r="CA99" s="293">
        <v>1</v>
      </c>
      <c r="CB99" s="293">
        <v>1</v>
      </c>
    </row>
    <row r="100" spans="1:80" x14ac:dyDescent="0.2">
      <c r="A100" s="294">
        <v>34</v>
      </c>
      <c r="B100" s="295" t="s">
        <v>244</v>
      </c>
      <c r="C100" s="296" t="s">
        <v>245</v>
      </c>
      <c r="D100" s="297" t="s">
        <v>197</v>
      </c>
      <c r="E100" s="298">
        <v>5</v>
      </c>
      <c r="F100" s="298">
        <v>0</v>
      </c>
      <c r="G100" s="299">
        <f>E100*F100</f>
        <v>0</v>
      </c>
      <c r="H100" s="300">
        <v>6.3909999999999995E-2</v>
      </c>
      <c r="I100" s="301">
        <f>E100*H100</f>
        <v>0.31955</v>
      </c>
      <c r="J100" s="300">
        <v>0</v>
      </c>
      <c r="K100" s="301">
        <f>E100*J100</f>
        <v>0</v>
      </c>
      <c r="O100" s="293">
        <v>2</v>
      </c>
      <c r="AA100" s="262">
        <v>1</v>
      </c>
      <c r="AB100" s="262">
        <v>1</v>
      </c>
      <c r="AC100" s="262">
        <v>1</v>
      </c>
      <c r="AZ100" s="262">
        <v>1</v>
      </c>
      <c r="BA100" s="262">
        <f>IF(AZ100=1,G100,0)</f>
        <v>0</v>
      </c>
      <c r="BB100" s="262">
        <f>IF(AZ100=2,G100,0)</f>
        <v>0</v>
      </c>
      <c r="BC100" s="262">
        <f>IF(AZ100=3,G100,0)</f>
        <v>0</v>
      </c>
      <c r="BD100" s="262">
        <f>IF(AZ100=4,G100,0)</f>
        <v>0</v>
      </c>
      <c r="BE100" s="262">
        <f>IF(AZ100=5,G100,0)</f>
        <v>0</v>
      </c>
      <c r="CA100" s="293">
        <v>1</v>
      </c>
      <c r="CB100" s="293">
        <v>1</v>
      </c>
    </row>
    <row r="101" spans="1:80" x14ac:dyDescent="0.2">
      <c r="A101" s="294">
        <v>35</v>
      </c>
      <c r="B101" s="295" t="s">
        <v>246</v>
      </c>
      <c r="C101" s="296" t="s">
        <v>247</v>
      </c>
      <c r="D101" s="297" t="s">
        <v>197</v>
      </c>
      <c r="E101" s="298">
        <v>5</v>
      </c>
      <c r="F101" s="298">
        <v>0</v>
      </c>
      <c r="G101" s="299">
        <f>E101*F101</f>
        <v>0</v>
      </c>
      <c r="H101" s="300">
        <v>0.10784000000000001</v>
      </c>
      <c r="I101" s="301">
        <f>E101*H101</f>
        <v>0.53920000000000001</v>
      </c>
      <c r="J101" s="300">
        <v>0</v>
      </c>
      <c r="K101" s="301">
        <f>E101*J101</f>
        <v>0</v>
      </c>
      <c r="O101" s="293">
        <v>2</v>
      </c>
      <c r="AA101" s="262">
        <v>1</v>
      </c>
      <c r="AB101" s="262">
        <v>1</v>
      </c>
      <c r="AC101" s="262">
        <v>1</v>
      </c>
      <c r="AZ101" s="262">
        <v>1</v>
      </c>
      <c r="BA101" s="262">
        <f>IF(AZ101=1,G101,0)</f>
        <v>0</v>
      </c>
      <c r="BB101" s="262">
        <f>IF(AZ101=2,G101,0)</f>
        <v>0</v>
      </c>
      <c r="BC101" s="262">
        <f>IF(AZ101=3,G101,0)</f>
        <v>0</v>
      </c>
      <c r="BD101" s="262">
        <f>IF(AZ101=4,G101,0)</f>
        <v>0</v>
      </c>
      <c r="BE101" s="262">
        <f>IF(AZ101=5,G101,0)</f>
        <v>0</v>
      </c>
      <c r="CA101" s="293">
        <v>1</v>
      </c>
      <c r="CB101" s="293">
        <v>1</v>
      </c>
    </row>
    <row r="102" spans="1:80" ht="22.5" x14ac:dyDescent="0.2">
      <c r="A102" s="294">
        <v>36</v>
      </c>
      <c r="B102" s="295" t="s">
        <v>248</v>
      </c>
      <c r="C102" s="296" t="s">
        <v>249</v>
      </c>
      <c r="D102" s="297" t="s">
        <v>197</v>
      </c>
      <c r="E102" s="298">
        <v>1</v>
      </c>
      <c r="F102" s="298">
        <v>0</v>
      </c>
      <c r="G102" s="299">
        <f>E102*F102</f>
        <v>0</v>
      </c>
      <c r="H102" s="300">
        <v>0.35981999999999997</v>
      </c>
      <c r="I102" s="301">
        <f>E102*H102</f>
        <v>0.35981999999999997</v>
      </c>
      <c r="J102" s="300">
        <v>0</v>
      </c>
      <c r="K102" s="301">
        <f>E102*J102</f>
        <v>0</v>
      </c>
      <c r="O102" s="293">
        <v>2</v>
      </c>
      <c r="AA102" s="262">
        <v>1</v>
      </c>
      <c r="AB102" s="262">
        <v>0</v>
      </c>
      <c r="AC102" s="262">
        <v>0</v>
      </c>
      <c r="AZ102" s="262">
        <v>1</v>
      </c>
      <c r="BA102" s="262">
        <f>IF(AZ102=1,G102,0)</f>
        <v>0</v>
      </c>
      <c r="BB102" s="262">
        <f>IF(AZ102=2,G102,0)</f>
        <v>0</v>
      </c>
      <c r="BC102" s="262">
        <f>IF(AZ102=3,G102,0)</f>
        <v>0</v>
      </c>
      <c r="BD102" s="262">
        <f>IF(AZ102=4,G102,0)</f>
        <v>0</v>
      </c>
      <c r="BE102" s="262">
        <f>IF(AZ102=5,G102,0)</f>
        <v>0</v>
      </c>
      <c r="CA102" s="293">
        <v>1</v>
      </c>
      <c r="CB102" s="293">
        <v>0</v>
      </c>
    </row>
    <row r="103" spans="1:80" x14ac:dyDescent="0.2">
      <c r="A103" s="294">
        <v>37</v>
      </c>
      <c r="B103" s="295" t="s">
        <v>250</v>
      </c>
      <c r="C103" s="296" t="s">
        <v>251</v>
      </c>
      <c r="D103" s="297" t="s">
        <v>115</v>
      </c>
      <c r="E103" s="298">
        <v>1.7814000000000001</v>
      </c>
      <c r="F103" s="298">
        <v>0</v>
      </c>
      <c r="G103" s="299">
        <f>E103*F103</f>
        <v>0</v>
      </c>
      <c r="H103" s="300">
        <v>2.52501</v>
      </c>
      <c r="I103" s="301">
        <f>E103*H103</f>
        <v>4.4980528140000002</v>
      </c>
      <c r="J103" s="300">
        <v>0</v>
      </c>
      <c r="K103" s="301">
        <f>E103*J103</f>
        <v>0</v>
      </c>
      <c r="O103" s="293">
        <v>2</v>
      </c>
      <c r="AA103" s="262">
        <v>1</v>
      </c>
      <c r="AB103" s="262">
        <v>1</v>
      </c>
      <c r="AC103" s="262">
        <v>1</v>
      </c>
      <c r="AZ103" s="262">
        <v>1</v>
      </c>
      <c r="BA103" s="262">
        <f>IF(AZ103=1,G103,0)</f>
        <v>0</v>
      </c>
      <c r="BB103" s="262">
        <f>IF(AZ103=2,G103,0)</f>
        <v>0</v>
      </c>
      <c r="BC103" s="262">
        <f>IF(AZ103=3,G103,0)</f>
        <v>0</v>
      </c>
      <c r="BD103" s="262">
        <f>IF(AZ103=4,G103,0)</f>
        <v>0</v>
      </c>
      <c r="BE103" s="262">
        <f>IF(AZ103=5,G103,0)</f>
        <v>0</v>
      </c>
      <c r="CA103" s="293">
        <v>1</v>
      </c>
      <c r="CB103" s="293">
        <v>1</v>
      </c>
    </row>
    <row r="104" spans="1:80" x14ac:dyDescent="0.2">
      <c r="A104" s="302"/>
      <c r="B104" s="309"/>
      <c r="C104" s="310" t="s">
        <v>252</v>
      </c>
      <c r="D104" s="311"/>
      <c r="E104" s="312">
        <v>1.2929999999999999</v>
      </c>
      <c r="F104" s="313"/>
      <c r="G104" s="314"/>
      <c r="H104" s="315"/>
      <c r="I104" s="307"/>
      <c r="J104" s="316"/>
      <c r="K104" s="307"/>
      <c r="M104" s="308" t="s">
        <v>252</v>
      </c>
      <c r="O104" s="293"/>
    </row>
    <row r="105" spans="1:80" x14ac:dyDescent="0.2">
      <c r="A105" s="302"/>
      <c r="B105" s="309"/>
      <c r="C105" s="310" t="s">
        <v>253</v>
      </c>
      <c r="D105" s="311"/>
      <c r="E105" s="312">
        <v>0.4884</v>
      </c>
      <c r="F105" s="313"/>
      <c r="G105" s="314"/>
      <c r="H105" s="315"/>
      <c r="I105" s="307"/>
      <c r="J105" s="316"/>
      <c r="K105" s="307"/>
      <c r="M105" s="308" t="s">
        <v>253</v>
      </c>
      <c r="O105" s="293"/>
    </row>
    <row r="106" spans="1:80" x14ac:dyDescent="0.2">
      <c r="A106" s="294">
        <v>38</v>
      </c>
      <c r="B106" s="295" t="s">
        <v>254</v>
      </c>
      <c r="C106" s="296" t="s">
        <v>255</v>
      </c>
      <c r="D106" s="297" t="s">
        <v>197</v>
      </c>
      <c r="E106" s="298">
        <v>1</v>
      </c>
      <c r="F106" s="298">
        <v>0</v>
      </c>
      <c r="G106" s="299">
        <f>E106*F106</f>
        <v>0</v>
      </c>
      <c r="H106" s="300">
        <v>1.0516099999999999</v>
      </c>
      <c r="I106" s="301">
        <f>E106*H106</f>
        <v>1.0516099999999999</v>
      </c>
      <c r="J106" s="300">
        <v>0</v>
      </c>
      <c r="K106" s="301">
        <f>E106*J106</f>
        <v>0</v>
      </c>
      <c r="O106" s="293">
        <v>2</v>
      </c>
      <c r="AA106" s="262">
        <v>1</v>
      </c>
      <c r="AB106" s="262">
        <v>1</v>
      </c>
      <c r="AC106" s="262">
        <v>1</v>
      </c>
      <c r="AZ106" s="262">
        <v>1</v>
      </c>
      <c r="BA106" s="262">
        <f>IF(AZ106=1,G106,0)</f>
        <v>0</v>
      </c>
      <c r="BB106" s="262">
        <f>IF(AZ106=2,G106,0)</f>
        <v>0</v>
      </c>
      <c r="BC106" s="262">
        <f>IF(AZ106=3,G106,0)</f>
        <v>0</v>
      </c>
      <c r="BD106" s="262">
        <f>IF(AZ106=4,G106,0)</f>
        <v>0</v>
      </c>
      <c r="BE106" s="262">
        <f>IF(AZ106=5,G106,0)</f>
        <v>0</v>
      </c>
      <c r="CA106" s="293">
        <v>1</v>
      </c>
      <c r="CB106" s="293">
        <v>1</v>
      </c>
    </row>
    <row r="107" spans="1:80" x14ac:dyDescent="0.2">
      <c r="A107" s="294">
        <v>39</v>
      </c>
      <c r="B107" s="295" t="s">
        <v>256</v>
      </c>
      <c r="C107" s="296" t="s">
        <v>257</v>
      </c>
      <c r="D107" s="297" t="s">
        <v>165</v>
      </c>
      <c r="E107" s="298">
        <v>16.720800000000001</v>
      </c>
      <c r="F107" s="298">
        <v>0</v>
      </c>
      <c r="G107" s="299">
        <f>E107*F107</f>
        <v>0</v>
      </c>
      <c r="H107" s="300">
        <v>8.8400000000000006E-3</v>
      </c>
      <c r="I107" s="301">
        <f>E107*H107</f>
        <v>0.14781187200000001</v>
      </c>
      <c r="J107" s="300">
        <v>0</v>
      </c>
      <c r="K107" s="301">
        <f>E107*J107</f>
        <v>0</v>
      </c>
      <c r="O107" s="293">
        <v>2</v>
      </c>
      <c r="AA107" s="262">
        <v>1</v>
      </c>
      <c r="AB107" s="262">
        <v>0</v>
      </c>
      <c r="AC107" s="262">
        <v>0</v>
      </c>
      <c r="AZ107" s="262">
        <v>1</v>
      </c>
      <c r="BA107" s="262">
        <f>IF(AZ107=1,G107,0)</f>
        <v>0</v>
      </c>
      <c r="BB107" s="262">
        <f>IF(AZ107=2,G107,0)</f>
        <v>0</v>
      </c>
      <c r="BC107" s="262">
        <f>IF(AZ107=3,G107,0)</f>
        <v>0</v>
      </c>
      <c r="BD107" s="262">
        <f>IF(AZ107=4,G107,0)</f>
        <v>0</v>
      </c>
      <c r="BE107" s="262">
        <f>IF(AZ107=5,G107,0)</f>
        <v>0</v>
      </c>
      <c r="CA107" s="293">
        <v>1</v>
      </c>
      <c r="CB107" s="293">
        <v>0</v>
      </c>
    </row>
    <row r="108" spans="1:80" x14ac:dyDescent="0.2">
      <c r="A108" s="302"/>
      <c r="B108" s="309"/>
      <c r="C108" s="310" t="s">
        <v>258</v>
      </c>
      <c r="D108" s="311"/>
      <c r="E108" s="312">
        <v>8.6199999999999992</v>
      </c>
      <c r="F108" s="313"/>
      <c r="G108" s="314"/>
      <c r="H108" s="315"/>
      <c r="I108" s="307"/>
      <c r="J108" s="316"/>
      <c r="K108" s="307"/>
      <c r="M108" s="308" t="s">
        <v>258</v>
      </c>
      <c r="O108" s="293"/>
    </row>
    <row r="109" spans="1:80" x14ac:dyDescent="0.2">
      <c r="A109" s="302"/>
      <c r="B109" s="309"/>
      <c r="C109" s="310" t="s">
        <v>259</v>
      </c>
      <c r="D109" s="311"/>
      <c r="E109" s="312">
        <v>4.0679999999999996</v>
      </c>
      <c r="F109" s="313"/>
      <c r="G109" s="314"/>
      <c r="H109" s="315"/>
      <c r="I109" s="307"/>
      <c r="J109" s="316"/>
      <c r="K109" s="307"/>
      <c r="M109" s="308" t="s">
        <v>259</v>
      </c>
      <c r="O109" s="293"/>
    </row>
    <row r="110" spans="1:80" x14ac:dyDescent="0.2">
      <c r="A110" s="302"/>
      <c r="B110" s="309"/>
      <c r="C110" s="310" t="s">
        <v>260</v>
      </c>
      <c r="D110" s="311"/>
      <c r="E110" s="312">
        <v>2.2200000000000002</v>
      </c>
      <c r="F110" s="313"/>
      <c r="G110" s="314"/>
      <c r="H110" s="315"/>
      <c r="I110" s="307"/>
      <c r="J110" s="316"/>
      <c r="K110" s="307"/>
      <c r="M110" s="308" t="s">
        <v>260</v>
      </c>
      <c r="O110" s="293"/>
    </row>
    <row r="111" spans="1:80" x14ac:dyDescent="0.2">
      <c r="A111" s="302"/>
      <c r="B111" s="309"/>
      <c r="C111" s="310" t="s">
        <v>261</v>
      </c>
      <c r="D111" s="311"/>
      <c r="E111" s="312">
        <v>1.8128</v>
      </c>
      <c r="F111" s="313"/>
      <c r="G111" s="314"/>
      <c r="H111" s="315"/>
      <c r="I111" s="307"/>
      <c r="J111" s="316"/>
      <c r="K111" s="307"/>
      <c r="M111" s="308" t="s">
        <v>261</v>
      </c>
      <c r="O111" s="293"/>
    </row>
    <row r="112" spans="1:80" x14ac:dyDescent="0.2">
      <c r="A112" s="294">
        <v>40</v>
      </c>
      <c r="B112" s="295" t="s">
        <v>262</v>
      </c>
      <c r="C112" s="296" t="s">
        <v>263</v>
      </c>
      <c r="D112" s="297" t="s">
        <v>165</v>
      </c>
      <c r="E112" s="298">
        <v>16.720800000000001</v>
      </c>
      <c r="F112" s="298">
        <v>0</v>
      </c>
      <c r="G112" s="299">
        <f>E112*F112</f>
        <v>0</v>
      </c>
      <c r="H112" s="300">
        <v>0</v>
      </c>
      <c r="I112" s="301">
        <f>E112*H112</f>
        <v>0</v>
      </c>
      <c r="J112" s="300">
        <v>0</v>
      </c>
      <c r="K112" s="301">
        <f>E112*J112</f>
        <v>0</v>
      </c>
      <c r="O112" s="293">
        <v>2</v>
      </c>
      <c r="AA112" s="262">
        <v>1</v>
      </c>
      <c r="AB112" s="262">
        <v>1</v>
      </c>
      <c r="AC112" s="262">
        <v>1</v>
      </c>
      <c r="AZ112" s="262">
        <v>1</v>
      </c>
      <c r="BA112" s="262">
        <f>IF(AZ112=1,G112,0)</f>
        <v>0</v>
      </c>
      <c r="BB112" s="262">
        <f>IF(AZ112=2,G112,0)</f>
        <v>0</v>
      </c>
      <c r="BC112" s="262">
        <f>IF(AZ112=3,G112,0)</f>
        <v>0</v>
      </c>
      <c r="BD112" s="262">
        <f>IF(AZ112=4,G112,0)</f>
        <v>0</v>
      </c>
      <c r="BE112" s="262">
        <f>IF(AZ112=5,G112,0)</f>
        <v>0</v>
      </c>
      <c r="CA112" s="293">
        <v>1</v>
      </c>
      <c r="CB112" s="293">
        <v>1</v>
      </c>
    </row>
    <row r="113" spans="1:80" x14ac:dyDescent="0.2">
      <c r="A113" s="294">
        <v>41</v>
      </c>
      <c r="B113" s="295" t="s">
        <v>264</v>
      </c>
      <c r="C113" s="296" t="s">
        <v>265</v>
      </c>
      <c r="D113" s="297" t="s">
        <v>200</v>
      </c>
      <c r="E113" s="298">
        <v>0.35630000000000001</v>
      </c>
      <c r="F113" s="298">
        <v>0</v>
      </c>
      <c r="G113" s="299">
        <f>E113*F113</f>
        <v>0</v>
      </c>
      <c r="H113" s="300">
        <v>1.01292</v>
      </c>
      <c r="I113" s="301">
        <f>E113*H113</f>
        <v>0.36090339600000004</v>
      </c>
      <c r="J113" s="300">
        <v>0</v>
      </c>
      <c r="K113" s="301">
        <f>E113*J113</f>
        <v>0</v>
      </c>
      <c r="O113" s="293">
        <v>2</v>
      </c>
      <c r="AA113" s="262">
        <v>1</v>
      </c>
      <c r="AB113" s="262">
        <v>1</v>
      </c>
      <c r="AC113" s="262">
        <v>1</v>
      </c>
      <c r="AZ113" s="262">
        <v>1</v>
      </c>
      <c r="BA113" s="262">
        <f>IF(AZ113=1,G113,0)</f>
        <v>0</v>
      </c>
      <c r="BB113" s="262">
        <f>IF(AZ113=2,G113,0)</f>
        <v>0</v>
      </c>
      <c r="BC113" s="262">
        <f>IF(AZ113=3,G113,0)</f>
        <v>0</v>
      </c>
      <c r="BD113" s="262">
        <f>IF(AZ113=4,G113,0)</f>
        <v>0</v>
      </c>
      <c r="BE113" s="262">
        <f>IF(AZ113=5,G113,0)</f>
        <v>0</v>
      </c>
      <c r="CA113" s="293">
        <v>1</v>
      </c>
      <c r="CB113" s="293">
        <v>1</v>
      </c>
    </row>
    <row r="114" spans="1:80" x14ac:dyDescent="0.2">
      <c r="A114" s="302"/>
      <c r="B114" s="309"/>
      <c r="C114" s="310" t="s">
        <v>266</v>
      </c>
      <c r="D114" s="311"/>
      <c r="E114" s="312">
        <v>0.35630000000000001</v>
      </c>
      <c r="F114" s="313"/>
      <c r="G114" s="314"/>
      <c r="H114" s="315"/>
      <c r="I114" s="307"/>
      <c r="J114" s="316"/>
      <c r="K114" s="307"/>
      <c r="M114" s="308" t="s">
        <v>266</v>
      </c>
      <c r="O114" s="293"/>
    </row>
    <row r="115" spans="1:80" x14ac:dyDescent="0.2">
      <c r="A115" s="294">
        <v>42</v>
      </c>
      <c r="B115" s="295" t="s">
        <v>267</v>
      </c>
      <c r="C115" s="296" t="s">
        <v>268</v>
      </c>
      <c r="D115" s="297" t="s">
        <v>200</v>
      </c>
      <c r="E115" s="298">
        <v>0.66559999999999997</v>
      </c>
      <c r="F115" s="298">
        <v>0</v>
      </c>
      <c r="G115" s="299">
        <f>E115*F115</f>
        <v>0</v>
      </c>
      <c r="H115" s="300">
        <v>1.221E-2</v>
      </c>
      <c r="I115" s="301">
        <f>E115*H115</f>
        <v>8.1269759999999993E-3</v>
      </c>
      <c r="J115" s="300">
        <v>0</v>
      </c>
      <c r="K115" s="301">
        <f>E115*J115</f>
        <v>0</v>
      </c>
      <c r="O115" s="293">
        <v>2</v>
      </c>
      <c r="AA115" s="262">
        <v>1</v>
      </c>
      <c r="AB115" s="262">
        <v>1</v>
      </c>
      <c r="AC115" s="262">
        <v>1</v>
      </c>
      <c r="AZ115" s="262">
        <v>1</v>
      </c>
      <c r="BA115" s="262">
        <f>IF(AZ115=1,G115,0)</f>
        <v>0</v>
      </c>
      <c r="BB115" s="262">
        <f>IF(AZ115=2,G115,0)</f>
        <v>0</v>
      </c>
      <c r="BC115" s="262">
        <f>IF(AZ115=3,G115,0)</f>
        <v>0</v>
      </c>
      <c r="BD115" s="262">
        <f>IF(AZ115=4,G115,0)</f>
        <v>0</v>
      </c>
      <c r="BE115" s="262">
        <f>IF(AZ115=5,G115,0)</f>
        <v>0</v>
      </c>
      <c r="CA115" s="293">
        <v>1</v>
      </c>
      <c r="CB115" s="293">
        <v>1</v>
      </c>
    </row>
    <row r="116" spans="1:80" x14ac:dyDescent="0.2">
      <c r="A116" s="302"/>
      <c r="B116" s="309"/>
      <c r="C116" s="310" t="s">
        <v>269</v>
      </c>
      <c r="D116" s="311"/>
      <c r="E116" s="312">
        <v>0.66559999999999997</v>
      </c>
      <c r="F116" s="313"/>
      <c r="G116" s="314"/>
      <c r="H116" s="315"/>
      <c r="I116" s="307"/>
      <c r="J116" s="316"/>
      <c r="K116" s="307"/>
      <c r="M116" s="308" t="s">
        <v>269</v>
      </c>
      <c r="O116" s="293"/>
    </row>
    <row r="117" spans="1:80" x14ac:dyDescent="0.2">
      <c r="A117" s="294">
        <v>43</v>
      </c>
      <c r="B117" s="295" t="s">
        <v>270</v>
      </c>
      <c r="C117" s="296" t="s">
        <v>271</v>
      </c>
      <c r="D117" s="297" t="s">
        <v>272</v>
      </c>
      <c r="E117" s="298">
        <v>7.25</v>
      </c>
      <c r="F117" s="298">
        <v>0</v>
      </c>
      <c r="G117" s="299">
        <f>E117*F117</f>
        <v>0</v>
      </c>
      <c r="H117" s="300">
        <v>5.0000000000000001E-4</v>
      </c>
      <c r="I117" s="301">
        <f>E117*H117</f>
        <v>3.6250000000000002E-3</v>
      </c>
      <c r="J117" s="300">
        <v>0</v>
      </c>
      <c r="K117" s="301">
        <f>E117*J117</f>
        <v>0</v>
      </c>
      <c r="O117" s="293">
        <v>2</v>
      </c>
      <c r="AA117" s="262">
        <v>1</v>
      </c>
      <c r="AB117" s="262">
        <v>1</v>
      </c>
      <c r="AC117" s="262">
        <v>1</v>
      </c>
      <c r="AZ117" s="262">
        <v>1</v>
      </c>
      <c r="BA117" s="262">
        <f>IF(AZ117=1,G117,0)</f>
        <v>0</v>
      </c>
      <c r="BB117" s="262">
        <f>IF(AZ117=2,G117,0)</f>
        <v>0</v>
      </c>
      <c r="BC117" s="262">
        <f>IF(AZ117=3,G117,0)</f>
        <v>0</v>
      </c>
      <c r="BD117" s="262">
        <f>IF(AZ117=4,G117,0)</f>
        <v>0</v>
      </c>
      <c r="BE117" s="262">
        <f>IF(AZ117=5,G117,0)</f>
        <v>0</v>
      </c>
      <c r="CA117" s="293">
        <v>1</v>
      </c>
      <c r="CB117" s="293">
        <v>1</v>
      </c>
    </row>
    <row r="118" spans="1:80" x14ac:dyDescent="0.2">
      <c r="A118" s="302"/>
      <c r="B118" s="309"/>
      <c r="C118" s="310" t="s">
        <v>273</v>
      </c>
      <c r="D118" s="311"/>
      <c r="E118" s="312">
        <v>2.5</v>
      </c>
      <c r="F118" s="313"/>
      <c r="G118" s="314"/>
      <c r="H118" s="315"/>
      <c r="I118" s="307"/>
      <c r="J118" s="316"/>
      <c r="K118" s="307"/>
      <c r="M118" s="308" t="s">
        <v>273</v>
      </c>
      <c r="O118" s="293"/>
    </row>
    <row r="119" spans="1:80" x14ac:dyDescent="0.2">
      <c r="A119" s="302"/>
      <c r="B119" s="309"/>
      <c r="C119" s="310" t="s">
        <v>274</v>
      </c>
      <c r="D119" s="311"/>
      <c r="E119" s="312">
        <v>1.75</v>
      </c>
      <c r="F119" s="313"/>
      <c r="G119" s="314"/>
      <c r="H119" s="315"/>
      <c r="I119" s="307"/>
      <c r="J119" s="316"/>
      <c r="K119" s="307"/>
      <c r="M119" s="308" t="s">
        <v>274</v>
      </c>
      <c r="O119" s="293"/>
    </row>
    <row r="120" spans="1:80" x14ac:dyDescent="0.2">
      <c r="A120" s="302"/>
      <c r="B120" s="309"/>
      <c r="C120" s="310" t="s">
        <v>203</v>
      </c>
      <c r="D120" s="311"/>
      <c r="E120" s="312">
        <v>3</v>
      </c>
      <c r="F120" s="313"/>
      <c r="G120" s="314"/>
      <c r="H120" s="315"/>
      <c r="I120" s="307"/>
      <c r="J120" s="316"/>
      <c r="K120" s="307"/>
      <c r="M120" s="308">
        <v>3</v>
      </c>
      <c r="O120" s="293"/>
    </row>
    <row r="121" spans="1:80" x14ac:dyDescent="0.2">
      <c r="A121" s="294">
        <v>44</v>
      </c>
      <c r="B121" s="295" t="s">
        <v>275</v>
      </c>
      <c r="C121" s="296" t="s">
        <v>276</v>
      </c>
      <c r="D121" s="297" t="s">
        <v>115</v>
      </c>
      <c r="E121" s="298">
        <v>22.192299999999999</v>
      </c>
      <c r="F121" s="298">
        <v>0</v>
      </c>
      <c r="G121" s="299">
        <f>E121*F121</f>
        <v>0</v>
      </c>
      <c r="H121" s="300">
        <v>2.004</v>
      </c>
      <c r="I121" s="301">
        <f>E121*H121</f>
        <v>44.4733692</v>
      </c>
      <c r="J121" s="300">
        <v>0</v>
      </c>
      <c r="K121" s="301">
        <f>E121*J121</f>
        <v>0</v>
      </c>
      <c r="O121" s="293">
        <v>2</v>
      </c>
      <c r="AA121" s="262">
        <v>1</v>
      </c>
      <c r="AB121" s="262">
        <v>1</v>
      </c>
      <c r="AC121" s="262">
        <v>1</v>
      </c>
      <c r="AZ121" s="262">
        <v>1</v>
      </c>
      <c r="BA121" s="262">
        <f>IF(AZ121=1,G121,0)</f>
        <v>0</v>
      </c>
      <c r="BB121" s="262">
        <f>IF(AZ121=2,G121,0)</f>
        <v>0</v>
      </c>
      <c r="BC121" s="262">
        <f>IF(AZ121=3,G121,0)</f>
        <v>0</v>
      </c>
      <c r="BD121" s="262">
        <f>IF(AZ121=4,G121,0)</f>
        <v>0</v>
      </c>
      <c r="BE121" s="262">
        <f>IF(AZ121=5,G121,0)</f>
        <v>0</v>
      </c>
      <c r="CA121" s="293">
        <v>1</v>
      </c>
      <c r="CB121" s="293">
        <v>1</v>
      </c>
    </row>
    <row r="122" spans="1:80" x14ac:dyDescent="0.2">
      <c r="A122" s="302"/>
      <c r="B122" s="309"/>
      <c r="C122" s="310" t="s">
        <v>277</v>
      </c>
      <c r="D122" s="311"/>
      <c r="E122" s="312">
        <v>17.192299999999999</v>
      </c>
      <c r="F122" s="313"/>
      <c r="G122" s="314"/>
      <c r="H122" s="315"/>
      <c r="I122" s="307"/>
      <c r="J122" s="316"/>
      <c r="K122" s="307"/>
      <c r="M122" s="308" t="s">
        <v>277</v>
      </c>
      <c r="O122" s="293"/>
    </row>
    <row r="123" spans="1:80" x14ac:dyDescent="0.2">
      <c r="A123" s="302"/>
      <c r="B123" s="309"/>
      <c r="C123" s="310" t="s">
        <v>278</v>
      </c>
      <c r="D123" s="311"/>
      <c r="E123" s="312">
        <v>5</v>
      </c>
      <c r="F123" s="313"/>
      <c r="G123" s="314"/>
      <c r="H123" s="315"/>
      <c r="I123" s="307"/>
      <c r="J123" s="316"/>
      <c r="K123" s="307"/>
      <c r="M123" s="308" t="s">
        <v>278</v>
      </c>
      <c r="O123" s="293"/>
    </row>
    <row r="124" spans="1:80" ht="22.5" x14ac:dyDescent="0.2">
      <c r="A124" s="294">
        <v>45</v>
      </c>
      <c r="B124" s="295" t="s">
        <v>279</v>
      </c>
      <c r="C124" s="296" t="s">
        <v>280</v>
      </c>
      <c r="D124" s="297" t="s">
        <v>115</v>
      </c>
      <c r="E124" s="298">
        <v>0.48770000000000002</v>
      </c>
      <c r="F124" s="298">
        <v>0</v>
      </c>
      <c r="G124" s="299">
        <f>E124*F124</f>
        <v>0</v>
      </c>
      <c r="H124" s="300">
        <v>3.0044900000000001</v>
      </c>
      <c r="I124" s="301">
        <f>E124*H124</f>
        <v>1.4652897730000001</v>
      </c>
      <c r="J124" s="300">
        <v>0</v>
      </c>
      <c r="K124" s="301">
        <f>E124*J124</f>
        <v>0</v>
      </c>
      <c r="O124" s="293">
        <v>2</v>
      </c>
      <c r="AA124" s="262">
        <v>1</v>
      </c>
      <c r="AB124" s="262">
        <v>1</v>
      </c>
      <c r="AC124" s="262">
        <v>1</v>
      </c>
      <c r="AZ124" s="262">
        <v>1</v>
      </c>
      <c r="BA124" s="262">
        <f>IF(AZ124=1,G124,0)</f>
        <v>0</v>
      </c>
      <c r="BB124" s="262">
        <f>IF(AZ124=2,G124,0)</f>
        <v>0</v>
      </c>
      <c r="BC124" s="262">
        <f>IF(AZ124=3,G124,0)</f>
        <v>0</v>
      </c>
      <c r="BD124" s="262">
        <f>IF(AZ124=4,G124,0)</f>
        <v>0</v>
      </c>
      <c r="BE124" s="262">
        <f>IF(AZ124=5,G124,0)</f>
        <v>0</v>
      </c>
      <c r="CA124" s="293">
        <v>1</v>
      </c>
      <c r="CB124" s="293">
        <v>1</v>
      </c>
    </row>
    <row r="125" spans="1:80" x14ac:dyDescent="0.2">
      <c r="A125" s="302"/>
      <c r="B125" s="309"/>
      <c r="C125" s="310" t="s">
        <v>281</v>
      </c>
      <c r="D125" s="311"/>
      <c r="E125" s="312">
        <v>0.3821</v>
      </c>
      <c r="F125" s="313"/>
      <c r="G125" s="314"/>
      <c r="H125" s="315"/>
      <c r="I125" s="307"/>
      <c r="J125" s="316"/>
      <c r="K125" s="307"/>
      <c r="M125" s="308" t="s">
        <v>281</v>
      </c>
      <c r="O125" s="293"/>
    </row>
    <row r="126" spans="1:80" x14ac:dyDescent="0.2">
      <c r="A126" s="302"/>
      <c r="B126" s="309"/>
      <c r="C126" s="310" t="s">
        <v>282</v>
      </c>
      <c r="D126" s="311"/>
      <c r="E126" s="312">
        <v>0.1056</v>
      </c>
      <c r="F126" s="313"/>
      <c r="G126" s="314"/>
      <c r="H126" s="315"/>
      <c r="I126" s="307"/>
      <c r="J126" s="316"/>
      <c r="K126" s="307"/>
      <c r="M126" s="308" t="s">
        <v>282</v>
      </c>
      <c r="O126" s="293"/>
    </row>
    <row r="127" spans="1:80" x14ac:dyDescent="0.2">
      <c r="A127" s="294">
        <v>46</v>
      </c>
      <c r="B127" s="295" t="s">
        <v>283</v>
      </c>
      <c r="C127" s="296" t="s">
        <v>284</v>
      </c>
      <c r="D127" s="297" t="s">
        <v>115</v>
      </c>
      <c r="E127" s="298">
        <v>11.732799999999999</v>
      </c>
      <c r="F127" s="298">
        <v>0</v>
      </c>
      <c r="G127" s="299">
        <f>E127*F127</f>
        <v>0</v>
      </c>
      <c r="H127" s="300">
        <v>2.5249999999999999</v>
      </c>
      <c r="I127" s="301">
        <f>E127*H127</f>
        <v>29.625319999999999</v>
      </c>
      <c r="J127" s="300">
        <v>0</v>
      </c>
      <c r="K127" s="301">
        <f>E127*J127</f>
        <v>0</v>
      </c>
      <c r="O127" s="293">
        <v>2</v>
      </c>
      <c r="AA127" s="262">
        <v>1</v>
      </c>
      <c r="AB127" s="262">
        <v>1</v>
      </c>
      <c r="AC127" s="262">
        <v>1</v>
      </c>
      <c r="AZ127" s="262">
        <v>1</v>
      </c>
      <c r="BA127" s="262">
        <f>IF(AZ127=1,G127,0)</f>
        <v>0</v>
      </c>
      <c r="BB127" s="262">
        <f>IF(AZ127=2,G127,0)</f>
        <v>0</v>
      </c>
      <c r="BC127" s="262">
        <f>IF(AZ127=3,G127,0)</f>
        <v>0</v>
      </c>
      <c r="BD127" s="262">
        <f>IF(AZ127=4,G127,0)</f>
        <v>0</v>
      </c>
      <c r="BE127" s="262">
        <f>IF(AZ127=5,G127,0)</f>
        <v>0</v>
      </c>
      <c r="CA127" s="293">
        <v>1</v>
      </c>
      <c r="CB127" s="293">
        <v>1</v>
      </c>
    </row>
    <row r="128" spans="1:80" x14ac:dyDescent="0.2">
      <c r="A128" s="302"/>
      <c r="B128" s="309"/>
      <c r="C128" s="310" t="s">
        <v>285</v>
      </c>
      <c r="D128" s="311"/>
      <c r="E128" s="312">
        <v>11.0906</v>
      </c>
      <c r="F128" s="313"/>
      <c r="G128" s="314"/>
      <c r="H128" s="315"/>
      <c r="I128" s="307"/>
      <c r="J128" s="316"/>
      <c r="K128" s="307"/>
      <c r="M128" s="308" t="s">
        <v>285</v>
      </c>
      <c r="O128" s="293"/>
    </row>
    <row r="129" spans="1:80" x14ac:dyDescent="0.2">
      <c r="A129" s="302"/>
      <c r="B129" s="309"/>
      <c r="C129" s="310" t="s">
        <v>286</v>
      </c>
      <c r="D129" s="311"/>
      <c r="E129" s="312">
        <v>0.64219999999999999</v>
      </c>
      <c r="F129" s="313"/>
      <c r="G129" s="314"/>
      <c r="H129" s="315"/>
      <c r="I129" s="307"/>
      <c r="J129" s="316"/>
      <c r="K129" s="307"/>
      <c r="M129" s="308" t="s">
        <v>286</v>
      </c>
      <c r="O129" s="293"/>
    </row>
    <row r="130" spans="1:80" x14ac:dyDescent="0.2">
      <c r="A130" s="294">
        <v>47</v>
      </c>
      <c r="B130" s="295" t="s">
        <v>287</v>
      </c>
      <c r="C130" s="296" t="s">
        <v>288</v>
      </c>
      <c r="D130" s="297" t="s">
        <v>165</v>
      </c>
      <c r="E130" s="298">
        <v>78.218699999999998</v>
      </c>
      <c r="F130" s="298">
        <v>0</v>
      </c>
      <c r="G130" s="299">
        <f>E130*F130</f>
        <v>0</v>
      </c>
      <c r="H130" s="300">
        <v>3.8240000000000003E-2</v>
      </c>
      <c r="I130" s="301">
        <f>E130*H130</f>
        <v>2.9910830880000003</v>
      </c>
      <c r="J130" s="300">
        <v>0</v>
      </c>
      <c r="K130" s="301">
        <f>E130*J130</f>
        <v>0</v>
      </c>
      <c r="O130" s="293">
        <v>2</v>
      </c>
      <c r="AA130" s="262">
        <v>1</v>
      </c>
      <c r="AB130" s="262">
        <v>1</v>
      </c>
      <c r="AC130" s="262">
        <v>1</v>
      </c>
      <c r="AZ130" s="262">
        <v>1</v>
      </c>
      <c r="BA130" s="262">
        <f>IF(AZ130=1,G130,0)</f>
        <v>0</v>
      </c>
      <c r="BB130" s="262">
        <f>IF(AZ130=2,G130,0)</f>
        <v>0</v>
      </c>
      <c r="BC130" s="262">
        <f>IF(AZ130=3,G130,0)</f>
        <v>0</v>
      </c>
      <c r="BD130" s="262">
        <f>IF(AZ130=4,G130,0)</f>
        <v>0</v>
      </c>
      <c r="BE130" s="262">
        <f>IF(AZ130=5,G130,0)</f>
        <v>0</v>
      </c>
      <c r="CA130" s="293">
        <v>1</v>
      </c>
      <c r="CB130" s="293">
        <v>1</v>
      </c>
    </row>
    <row r="131" spans="1:80" x14ac:dyDescent="0.2">
      <c r="A131" s="302"/>
      <c r="B131" s="309"/>
      <c r="C131" s="310" t="s">
        <v>289</v>
      </c>
      <c r="D131" s="311"/>
      <c r="E131" s="312">
        <v>73.9375</v>
      </c>
      <c r="F131" s="313"/>
      <c r="G131" s="314"/>
      <c r="H131" s="315"/>
      <c r="I131" s="307"/>
      <c r="J131" s="316"/>
      <c r="K131" s="307"/>
      <c r="M131" s="308" t="s">
        <v>289</v>
      </c>
      <c r="O131" s="293"/>
    </row>
    <row r="132" spans="1:80" x14ac:dyDescent="0.2">
      <c r="A132" s="302"/>
      <c r="B132" s="309"/>
      <c r="C132" s="310" t="s">
        <v>290</v>
      </c>
      <c r="D132" s="311"/>
      <c r="E132" s="312">
        <v>4.2812000000000001</v>
      </c>
      <c r="F132" s="313"/>
      <c r="G132" s="314"/>
      <c r="H132" s="315"/>
      <c r="I132" s="307"/>
      <c r="J132" s="316"/>
      <c r="K132" s="307"/>
      <c r="M132" s="308" t="s">
        <v>290</v>
      </c>
      <c r="O132" s="293"/>
    </row>
    <row r="133" spans="1:80" x14ac:dyDescent="0.2">
      <c r="A133" s="294">
        <v>48</v>
      </c>
      <c r="B133" s="295" t="s">
        <v>291</v>
      </c>
      <c r="C133" s="296" t="s">
        <v>292</v>
      </c>
      <c r="D133" s="297" t="s">
        <v>165</v>
      </c>
      <c r="E133" s="298">
        <v>78.218699999999998</v>
      </c>
      <c r="F133" s="298">
        <v>0</v>
      </c>
      <c r="G133" s="299">
        <f>E133*F133</f>
        <v>0</v>
      </c>
      <c r="H133" s="300">
        <v>0</v>
      </c>
      <c r="I133" s="301">
        <f>E133*H133</f>
        <v>0</v>
      </c>
      <c r="J133" s="300">
        <v>0</v>
      </c>
      <c r="K133" s="301">
        <f>E133*J133</f>
        <v>0</v>
      </c>
      <c r="O133" s="293">
        <v>2</v>
      </c>
      <c r="AA133" s="262">
        <v>1</v>
      </c>
      <c r="AB133" s="262">
        <v>1</v>
      </c>
      <c r="AC133" s="262">
        <v>1</v>
      </c>
      <c r="AZ133" s="262">
        <v>1</v>
      </c>
      <c r="BA133" s="262">
        <f>IF(AZ133=1,G133,0)</f>
        <v>0</v>
      </c>
      <c r="BB133" s="262">
        <f>IF(AZ133=2,G133,0)</f>
        <v>0</v>
      </c>
      <c r="BC133" s="262">
        <f>IF(AZ133=3,G133,0)</f>
        <v>0</v>
      </c>
      <c r="BD133" s="262">
        <f>IF(AZ133=4,G133,0)</f>
        <v>0</v>
      </c>
      <c r="BE133" s="262">
        <f>IF(AZ133=5,G133,0)</f>
        <v>0</v>
      </c>
      <c r="CA133" s="293">
        <v>1</v>
      </c>
      <c r="CB133" s="293">
        <v>1</v>
      </c>
    </row>
    <row r="134" spans="1:80" x14ac:dyDescent="0.2">
      <c r="A134" s="294">
        <v>49</v>
      </c>
      <c r="B134" s="295" t="s">
        <v>293</v>
      </c>
      <c r="C134" s="296" t="s">
        <v>294</v>
      </c>
      <c r="D134" s="297" t="s">
        <v>200</v>
      </c>
      <c r="E134" s="298">
        <v>2.1118999999999999</v>
      </c>
      <c r="F134" s="298">
        <v>0</v>
      </c>
      <c r="G134" s="299">
        <f>E134*F134</f>
        <v>0</v>
      </c>
      <c r="H134" s="300">
        <v>1.01701</v>
      </c>
      <c r="I134" s="301">
        <f>E134*H134</f>
        <v>2.1478234189999998</v>
      </c>
      <c r="J134" s="300">
        <v>0</v>
      </c>
      <c r="K134" s="301">
        <f>E134*J134</f>
        <v>0</v>
      </c>
      <c r="O134" s="293">
        <v>2</v>
      </c>
      <c r="AA134" s="262">
        <v>1</v>
      </c>
      <c r="AB134" s="262">
        <v>1</v>
      </c>
      <c r="AC134" s="262">
        <v>1</v>
      </c>
      <c r="AZ134" s="262">
        <v>1</v>
      </c>
      <c r="BA134" s="262">
        <f>IF(AZ134=1,G134,0)</f>
        <v>0</v>
      </c>
      <c r="BB134" s="262">
        <f>IF(AZ134=2,G134,0)</f>
        <v>0</v>
      </c>
      <c r="BC134" s="262">
        <f>IF(AZ134=3,G134,0)</f>
        <v>0</v>
      </c>
      <c r="BD134" s="262">
        <f>IF(AZ134=4,G134,0)</f>
        <v>0</v>
      </c>
      <c r="BE134" s="262">
        <f>IF(AZ134=5,G134,0)</f>
        <v>0</v>
      </c>
      <c r="CA134" s="293">
        <v>1</v>
      </c>
      <c r="CB134" s="293">
        <v>1</v>
      </c>
    </row>
    <row r="135" spans="1:80" x14ac:dyDescent="0.2">
      <c r="A135" s="302"/>
      <c r="B135" s="309"/>
      <c r="C135" s="310" t="s">
        <v>295</v>
      </c>
      <c r="D135" s="311"/>
      <c r="E135" s="312">
        <v>2.1118999999999999</v>
      </c>
      <c r="F135" s="313"/>
      <c r="G135" s="314"/>
      <c r="H135" s="315"/>
      <c r="I135" s="307"/>
      <c r="J135" s="316"/>
      <c r="K135" s="307"/>
      <c r="M135" s="308" t="s">
        <v>295</v>
      </c>
      <c r="O135" s="293"/>
    </row>
    <row r="136" spans="1:80" x14ac:dyDescent="0.2">
      <c r="A136" s="294">
        <v>50</v>
      </c>
      <c r="B136" s="295" t="s">
        <v>296</v>
      </c>
      <c r="C136" s="296" t="s">
        <v>297</v>
      </c>
      <c r="D136" s="297" t="s">
        <v>165</v>
      </c>
      <c r="E136" s="298">
        <v>71.604600000000005</v>
      </c>
      <c r="F136" s="298">
        <v>0</v>
      </c>
      <c r="G136" s="299">
        <f>E136*F136</f>
        <v>0</v>
      </c>
      <c r="H136" s="300">
        <v>8.924E-2</v>
      </c>
      <c r="I136" s="301">
        <f>E136*H136</f>
        <v>6.3899945040000006</v>
      </c>
      <c r="J136" s="300">
        <v>0</v>
      </c>
      <c r="K136" s="301">
        <f>E136*J136</f>
        <v>0</v>
      </c>
      <c r="O136" s="293">
        <v>2</v>
      </c>
      <c r="AA136" s="262">
        <v>1</v>
      </c>
      <c r="AB136" s="262">
        <v>0</v>
      </c>
      <c r="AC136" s="262">
        <v>0</v>
      </c>
      <c r="AZ136" s="262">
        <v>1</v>
      </c>
      <c r="BA136" s="262">
        <f>IF(AZ136=1,G136,0)</f>
        <v>0</v>
      </c>
      <c r="BB136" s="262">
        <f>IF(AZ136=2,G136,0)</f>
        <v>0</v>
      </c>
      <c r="BC136" s="262">
        <f>IF(AZ136=3,G136,0)</f>
        <v>0</v>
      </c>
      <c r="BD136" s="262">
        <f>IF(AZ136=4,G136,0)</f>
        <v>0</v>
      </c>
      <c r="BE136" s="262">
        <f>IF(AZ136=5,G136,0)</f>
        <v>0</v>
      </c>
      <c r="CA136" s="293">
        <v>1</v>
      </c>
      <c r="CB136" s="293">
        <v>0</v>
      </c>
    </row>
    <row r="137" spans="1:80" x14ac:dyDescent="0.2">
      <c r="A137" s="302"/>
      <c r="B137" s="309"/>
      <c r="C137" s="310" t="s">
        <v>298</v>
      </c>
      <c r="D137" s="311"/>
      <c r="E137" s="312">
        <v>3.57</v>
      </c>
      <c r="F137" s="313"/>
      <c r="G137" s="314"/>
      <c r="H137" s="315"/>
      <c r="I137" s="307"/>
      <c r="J137" s="316"/>
      <c r="K137" s="307"/>
      <c r="M137" s="308" t="s">
        <v>298</v>
      </c>
      <c r="O137" s="293"/>
    </row>
    <row r="138" spans="1:80" x14ac:dyDescent="0.2">
      <c r="A138" s="302"/>
      <c r="B138" s="309"/>
      <c r="C138" s="310" t="s">
        <v>299</v>
      </c>
      <c r="D138" s="311"/>
      <c r="E138" s="312">
        <v>13.137600000000001</v>
      </c>
      <c r="F138" s="313"/>
      <c r="G138" s="314"/>
      <c r="H138" s="315"/>
      <c r="I138" s="307"/>
      <c r="J138" s="316"/>
      <c r="K138" s="307"/>
      <c r="M138" s="308" t="s">
        <v>299</v>
      </c>
      <c r="O138" s="293"/>
    </row>
    <row r="139" spans="1:80" x14ac:dyDescent="0.2">
      <c r="A139" s="302"/>
      <c r="B139" s="309"/>
      <c r="C139" s="310" t="s">
        <v>300</v>
      </c>
      <c r="D139" s="311"/>
      <c r="E139" s="312">
        <v>-1.8</v>
      </c>
      <c r="F139" s="313"/>
      <c r="G139" s="314"/>
      <c r="H139" s="315"/>
      <c r="I139" s="307"/>
      <c r="J139" s="316"/>
      <c r="K139" s="307"/>
      <c r="M139" s="308" t="s">
        <v>300</v>
      </c>
      <c r="O139" s="293"/>
    </row>
    <row r="140" spans="1:80" x14ac:dyDescent="0.2">
      <c r="A140" s="302"/>
      <c r="B140" s="309"/>
      <c r="C140" s="310" t="s">
        <v>301</v>
      </c>
      <c r="D140" s="311"/>
      <c r="E140" s="312">
        <v>59.697000000000003</v>
      </c>
      <c r="F140" s="313"/>
      <c r="G140" s="314"/>
      <c r="H140" s="315"/>
      <c r="I140" s="307"/>
      <c r="J140" s="316"/>
      <c r="K140" s="307"/>
      <c r="M140" s="308" t="s">
        <v>301</v>
      </c>
      <c r="O140" s="293"/>
    </row>
    <row r="141" spans="1:80" x14ac:dyDescent="0.2">
      <c r="A141" s="302"/>
      <c r="B141" s="309"/>
      <c r="C141" s="310" t="s">
        <v>302</v>
      </c>
      <c r="D141" s="311"/>
      <c r="E141" s="312">
        <v>-6.6</v>
      </c>
      <c r="F141" s="313"/>
      <c r="G141" s="314"/>
      <c r="H141" s="315"/>
      <c r="I141" s="307"/>
      <c r="J141" s="316"/>
      <c r="K141" s="307"/>
      <c r="M141" s="308" t="s">
        <v>302</v>
      </c>
      <c r="O141" s="293"/>
    </row>
    <row r="142" spans="1:80" x14ac:dyDescent="0.2">
      <c r="A142" s="302"/>
      <c r="B142" s="309"/>
      <c r="C142" s="310" t="s">
        <v>303</v>
      </c>
      <c r="D142" s="311"/>
      <c r="E142" s="312">
        <v>3.6</v>
      </c>
      <c r="F142" s="313"/>
      <c r="G142" s="314"/>
      <c r="H142" s="315"/>
      <c r="I142" s="307"/>
      <c r="J142" s="316"/>
      <c r="K142" s="307"/>
      <c r="M142" s="308" t="s">
        <v>303</v>
      </c>
      <c r="O142" s="293"/>
    </row>
    <row r="143" spans="1:80" x14ac:dyDescent="0.2">
      <c r="A143" s="294">
        <v>51</v>
      </c>
      <c r="B143" s="295" t="s">
        <v>304</v>
      </c>
      <c r="C143" s="296" t="s">
        <v>305</v>
      </c>
      <c r="D143" s="297" t="s">
        <v>165</v>
      </c>
      <c r="E143" s="298">
        <v>5.3250000000000002</v>
      </c>
      <c r="F143" s="298">
        <v>0</v>
      </c>
      <c r="G143" s="299">
        <f>E143*F143</f>
        <v>0</v>
      </c>
      <c r="H143" s="300">
        <v>1.3990000000000001E-2</v>
      </c>
      <c r="I143" s="301">
        <f>E143*H143</f>
        <v>7.449675E-2</v>
      </c>
      <c r="J143" s="300">
        <v>0</v>
      </c>
      <c r="K143" s="301">
        <f>E143*J143</f>
        <v>0</v>
      </c>
      <c r="O143" s="293">
        <v>2</v>
      </c>
      <c r="AA143" s="262">
        <v>1</v>
      </c>
      <c r="AB143" s="262">
        <v>1</v>
      </c>
      <c r="AC143" s="262">
        <v>1</v>
      </c>
      <c r="AZ143" s="262">
        <v>1</v>
      </c>
      <c r="BA143" s="262">
        <f>IF(AZ143=1,G143,0)</f>
        <v>0</v>
      </c>
      <c r="BB143" s="262">
        <f>IF(AZ143=2,G143,0)</f>
        <v>0</v>
      </c>
      <c r="BC143" s="262">
        <f>IF(AZ143=3,G143,0)</f>
        <v>0</v>
      </c>
      <c r="BD143" s="262">
        <f>IF(AZ143=4,G143,0)</f>
        <v>0</v>
      </c>
      <c r="BE143" s="262">
        <f>IF(AZ143=5,G143,0)</f>
        <v>0</v>
      </c>
      <c r="CA143" s="293">
        <v>1</v>
      </c>
      <c r="CB143" s="293">
        <v>1</v>
      </c>
    </row>
    <row r="144" spans="1:80" x14ac:dyDescent="0.2">
      <c r="A144" s="302"/>
      <c r="B144" s="309"/>
      <c r="C144" s="310" t="s">
        <v>306</v>
      </c>
      <c r="D144" s="311"/>
      <c r="E144" s="312">
        <v>3.84</v>
      </c>
      <c r="F144" s="313"/>
      <c r="G144" s="314"/>
      <c r="H144" s="315"/>
      <c r="I144" s="307"/>
      <c r="J144" s="316"/>
      <c r="K144" s="307"/>
      <c r="M144" s="308" t="s">
        <v>306</v>
      </c>
      <c r="O144" s="293"/>
    </row>
    <row r="145" spans="1:80" x14ac:dyDescent="0.2">
      <c r="A145" s="302"/>
      <c r="B145" s="309"/>
      <c r="C145" s="310" t="s">
        <v>307</v>
      </c>
      <c r="D145" s="311"/>
      <c r="E145" s="312">
        <v>1.4850000000000001</v>
      </c>
      <c r="F145" s="313"/>
      <c r="G145" s="314"/>
      <c r="H145" s="315"/>
      <c r="I145" s="307"/>
      <c r="J145" s="316"/>
      <c r="K145" s="307"/>
      <c r="M145" s="308" t="s">
        <v>307</v>
      </c>
      <c r="O145" s="293"/>
    </row>
    <row r="146" spans="1:80" x14ac:dyDescent="0.2">
      <c r="A146" s="294">
        <v>52</v>
      </c>
      <c r="B146" s="295" t="s">
        <v>308</v>
      </c>
      <c r="C146" s="296" t="s">
        <v>309</v>
      </c>
      <c r="D146" s="297" t="s">
        <v>165</v>
      </c>
      <c r="E146" s="298">
        <v>1.4850000000000001</v>
      </c>
      <c r="F146" s="298">
        <v>0</v>
      </c>
      <c r="G146" s="299">
        <f>E146*F146</f>
        <v>0</v>
      </c>
      <c r="H146" s="300">
        <v>0</v>
      </c>
      <c r="I146" s="301">
        <f>E146*H146</f>
        <v>0</v>
      </c>
      <c r="J146" s="300">
        <v>0</v>
      </c>
      <c r="K146" s="301">
        <f>E146*J146</f>
        <v>0</v>
      </c>
      <c r="O146" s="293">
        <v>2</v>
      </c>
      <c r="AA146" s="262">
        <v>1</v>
      </c>
      <c r="AB146" s="262">
        <v>1</v>
      </c>
      <c r="AC146" s="262">
        <v>1</v>
      </c>
      <c r="AZ146" s="262">
        <v>1</v>
      </c>
      <c r="BA146" s="262">
        <f>IF(AZ146=1,G146,0)</f>
        <v>0</v>
      </c>
      <c r="BB146" s="262">
        <f>IF(AZ146=2,G146,0)</f>
        <v>0</v>
      </c>
      <c r="BC146" s="262">
        <f>IF(AZ146=3,G146,0)</f>
        <v>0</v>
      </c>
      <c r="BD146" s="262">
        <f>IF(AZ146=4,G146,0)</f>
        <v>0</v>
      </c>
      <c r="BE146" s="262">
        <f>IF(AZ146=5,G146,0)</f>
        <v>0</v>
      </c>
      <c r="CA146" s="293">
        <v>1</v>
      </c>
      <c r="CB146" s="293">
        <v>1</v>
      </c>
    </row>
    <row r="147" spans="1:80" x14ac:dyDescent="0.2">
      <c r="A147" s="302"/>
      <c r="B147" s="309"/>
      <c r="C147" s="310" t="s">
        <v>307</v>
      </c>
      <c r="D147" s="311"/>
      <c r="E147" s="312">
        <v>1.4850000000000001</v>
      </c>
      <c r="F147" s="313"/>
      <c r="G147" s="314"/>
      <c r="H147" s="315"/>
      <c r="I147" s="307"/>
      <c r="J147" s="316"/>
      <c r="K147" s="307"/>
      <c r="M147" s="308" t="s">
        <v>307</v>
      </c>
      <c r="O147" s="293"/>
    </row>
    <row r="148" spans="1:80" x14ac:dyDescent="0.2">
      <c r="A148" s="294">
        <v>53</v>
      </c>
      <c r="B148" s="295" t="s">
        <v>310</v>
      </c>
      <c r="C148" s="296" t="s">
        <v>311</v>
      </c>
      <c r="D148" s="297" t="s">
        <v>165</v>
      </c>
      <c r="E148" s="298">
        <v>3.84</v>
      </c>
      <c r="F148" s="298">
        <v>0</v>
      </c>
      <c r="G148" s="299">
        <f>E148*F148</f>
        <v>0</v>
      </c>
      <c r="H148" s="300">
        <v>0</v>
      </c>
      <c r="I148" s="301">
        <f>E148*H148</f>
        <v>0</v>
      </c>
      <c r="J148" s="300">
        <v>0</v>
      </c>
      <c r="K148" s="301">
        <f>E148*J148</f>
        <v>0</v>
      </c>
      <c r="O148" s="293">
        <v>2</v>
      </c>
      <c r="AA148" s="262">
        <v>1</v>
      </c>
      <c r="AB148" s="262">
        <v>1</v>
      </c>
      <c r="AC148" s="262">
        <v>1</v>
      </c>
      <c r="AZ148" s="262">
        <v>1</v>
      </c>
      <c r="BA148" s="262">
        <f>IF(AZ148=1,G148,0)</f>
        <v>0</v>
      </c>
      <c r="BB148" s="262">
        <f>IF(AZ148=2,G148,0)</f>
        <v>0</v>
      </c>
      <c r="BC148" s="262">
        <f>IF(AZ148=3,G148,0)</f>
        <v>0</v>
      </c>
      <c r="BD148" s="262">
        <f>IF(AZ148=4,G148,0)</f>
        <v>0</v>
      </c>
      <c r="BE148" s="262">
        <f>IF(AZ148=5,G148,0)</f>
        <v>0</v>
      </c>
      <c r="CA148" s="293">
        <v>1</v>
      </c>
      <c r="CB148" s="293">
        <v>1</v>
      </c>
    </row>
    <row r="149" spans="1:80" x14ac:dyDescent="0.2">
      <c r="A149" s="302"/>
      <c r="B149" s="309"/>
      <c r="C149" s="310" t="s">
        <v>306</v>
      </c>
      <c r="D149" s="311"/>
      <c r="E149" s="312">
        <v>3.84</v>
      </c>
      <c r="F149" s="313"/>
      <c r="G149" s="314"/>
      <c r="H149" s="315"/>
      <c r="I149" s="307"/>
      <c r="J149" s="316"/>
      <c r="K149" s="307"/>
      <c r="M149" s="308" t="s">
        <v>306</v>
      </c>
      <c r="O149" s="293"/>
    </row>
    <row r="150" spans="1:80" x14ac:dyDescent="0.2">
      <c r="A150" s="294">
        <v>54</v>
      </c>
      <c r="B150" s="295" t="s">
        <v>312</v>
      </c>
      <c r="C150" s="296" t="s">
        <v>313</v>
      </c>
      <c r="D150" s="297" t="s">
        <v>200</v>
      </c>
      <c r="E150" s="298">
        <v>0.71879999999999999</v>
      </c>
      <c r="F150" s="298">
        <v>0</v>
      </c>
      <c r="G150" s="299">
        <f>E150*F150</f>
        <v>0</v>
      </c>
      <c r="H150" s="300">
        <v>1</v>
      </c>
      <c r="I150" s="301">
        <f>E150*H150</f>
        <v>0.71879999999999999</v>
      </c>
      <c r="J150" s="300"/>
      <c r="K150" s="301">
        <f>E150*J150</f>
        <v>0</v>
      </c>
      <c r="O150" s="293">
        <v>2</v>
      </c>
      <c r="AA150" s="262">
        <v>3</v>
      </c>
      <c r="AB150" s="262">
        <v>1</v>
      </c>
      <c r="AC150" s="262">
        <v>13482725</v>
      </c>
      <c r="AZ150" s="262">
        <v>1</v>
      </c>
      <c r="BA150" s="262">
        <f>IF(AZ150=1,G150,0)</f>
        <v>0</v>
      </c>
      <c r="BB150" s="262">
        <f>IF(AZ150=2,G150,0)</f>
        <v>0</v>
      </c>
      <c r="BC150" s="262">
        <f>IF(AZ150=3,G150,0)</f>
        <v>0</v>
      </c>
      <c r="BD150" s="262">
        <f>IF(AZ150=4,G150,0)</f>
        <v>0</v>
      </c>
      <c r="BE150" s="262">
        <f>IF(AZ150=5,G150,0)</f>
        <v>0</v>
      </c>
      <c r="CA150" s="293">
        <v>3</v>
      </c>
      <c r="CB150" s="293">
        <v>1</v>
      </c>
    </row>
    <row r="151" spans="1:80" x14ac:dyDescent="0.2">
      <c r="A151" s="302"/>
      <c r="B151" s="309"/>
      <c r="C151" s="310" t="s">
        <v>314</v>
      </c>
      <c r="D151" s="311"/>
      <c r="E151" s="312">
        <v>0.71879999999999999</v>
      </c>
      <c r="F151" s="313"/>
      <c r="G151" s="314"/>
      <c r="H151" s="315"/>
      <c r="I151" s="307"/>
      <c r="J151" s="316"/>
      <c r="K151" s="307"/>
      <c r="M151" s="308" t="s">
        <v>314</v>
      </c>
      <c r="O151" s="293"/>
    </row>
    <row r="152" spans="1:80" x14ac:dyDescent="0.2">
      <c r="A152" s="317"/>
      <c r="B152" s="318" t="s">
        <v>101</v>
      </c>
      <c r="C152" s="319" t="s">
        <v>205</v>
      </c>
      <c r="D152" s="320"/>
      <c r="E152" s="321"/>
      <c r="F152" s="322"/>
      <c r="G152" s="323">
        <f>SUM(G69:G151)</f>
        <v>0</v>
      </c>
      <c r="H152" s="324"/>
      <c r="I152" s="325">
        <f>SUM(I69:I151)</f>
        <v>170.212812012</v>
      </c>
      <c r="J152" s="324"/>
      <c r="K152" s="325">
        <f>SUM(K69:K151)</f>
        <v>0</v>
      </c>
      <c r="O152" s="293">
        <v>4</v>
      </c>
      <c r="BA152" s="326">
        <f>SUM(BA69:BA151)</f>
        <v>0</v>
      </c>
      <c r="BB152" s="326">
        <f>SUM(BB69:BB151)</f>
        <v>0</v>
      </c>
      <c r="BC152" s="326">
        <f>SUM(BC69:BC151)</f>
        <v>0</v>
      </c>
      <c r="BD152" s="326">
        <f>SUM(BD69:BD151)</f>
        <v>0</v>
      </c>
      <c r="BE152" s="326">
        <f>SUM(BE69:BE151)</f>
        <v>0</v>
      </c>
    </row>
    <row r="153" spans="1:80" x14ac:dyDescent="0.2">
      <c r="A153" s="283" t="s">
        <v>97</v>
      </c>
      <c r="B153" s="284" t="s">
        <v>315</v>
      </c>
      <c r="C153" s="285" t="s">
        <v>316</v>
      </c>
      <c r="D153" s="286"/>
      <c r="E153" s="287"/>
      <c r="F153" s="287"/>
      <c r="G153" s="288"/>
      <c r="H153" s="289"/>
      <c r="I153" s="290"/>
      <c r="J153" s="291"/>
      <c r="K153" s="292"/>
      <c r="O153" s="293">
        <v>1</v>
      </c>
    </row>
    <row r="154" spans="1:80" ht="22.5" x14ac:dyDescent="0.2">
      <c r="A154" s="294">
        <v>55</v>
      </c>
      <c r="B154" s="295" t="s">
        <v>318</v>
      </c>
      <c r="C154" s="296" t="s">
        <v>319</v>
      </c>
      <c r="D154" s="297" t="s">
        <v>165</v>
      </c>
      <c r="E154" s="298">
        <v>44.16</v>
      </c>
      <c r="F154" s="298">
        <v>0</v>
      </c>
      <c r="G154" s="299">
        <f>E154*F154</f>
        <v>0</v>
      </c>
      <c r="H154" s="300">
        <v>0.40493000000000001</v>
      </c>
      <c r="I154" s="301">
        <f>E154*H154</f>
        <v>17.881708799999998</v>
      </c>
      <c r="J154" s="300">
        <v>0</v>
      </c>
      <c r="K154" s="301">
        <f>E154*J154</f>
        <v>0</v>
      </c>
      <c r="O154" s="293">
        <v>2</v>
      </c>
      <c r="AA154" s="262">
        <v>1</v>
      </c>
      <c r="AB154" s="262">
        <v>1</v>
      </c>
      <c r="AC154" s="262">
        <v>1</v>
      </c>
      <c r="AZ154" s="262">
        <v>1</v>
      </c>
      <c r="BA154" s="262">
        <f>IF(AZ154=1,G154,0)</f>
        <v>0</v>
      </c>
      <c r="BB154" s="262">
        <f>IF(AZ154=2,G154,0)</f>
        <v>0</v>
      </c>
      <c r="BC154" s="262">
        <f>IF(AZ154=3,G154,0)</f>
        <v>0</v>
      </c>
      <c r="BD154" s="262">
        <f>IF(AZ154=4,G154,0)</f>
        <v>0</v>
      </c>
      <c r="BE154" s="262">
        <f>IF(AZ154=5,G154,0)</f>
        <v>0</v>
      </c>
      <c r="CA154" s="293">
        <v>1</v>
      </c>
      <c r="CB154" s="293">
        <v>1</v>
      </c>
    </row>
    <row r="155" spans="1:80" x14ac:dyDescent="0.2">
      <c r="A155" s="294">
        <v>56</v>
      </c>
      <c r="B155" s="295" t="s">
        <v>320</v>
      </c>
      <c r="C155" s="296" t="s">
        <v>321</v>
      </c>
      <c r="D155" s="297" t="s">
        <v>200</v>
      </c>
      <c r="E155" s="298">
        <v>0.22939999999999999</v>
      </c>
      <c r="F155" s="298">
        <v>0</v>
      </c>
      <c r="G155" s="299">
        <f>E155*F155</f>
        <v>0</v>
      </c>
      <c r="H155" s="300">
        <v>1.188E-2</v>
      </c>
      <c r="I155" s="301">
        <f>E155*H155</f>
        <v>2.7252719999999999E-3</v>
      </c>
      <c r="J155" s="300">
        <v>0</v>
      </c>
      <c r="K155" s="301">
        <f>E155*J155</f>
        <v>0</v>
      </c>
      <c r="O155" s="293">
        <v>2</v>
      </c>
      <c r="AA155" s="262">
        <v>1</v>
      </c>
      <c r="AB155" s="262">
        <v>1</v>
      </c>
      <c r="AC155" s="262">
        <v>1</v>
      </c>
      <c r="AZ155" s="262">
        <v>1</v>
      </c>
      <c r="BA155" s="262">
        <f>IF(AZ155=1,G155,0)</f>
        <v>0</v>
      </c>
      <c r="BB155" s="262">
        <f>IF(AZ155=2,G155,0)</f>
        <v>0</v>
      </c>
      <c r="BC155" s="262">
        <f>IF(AZ155=3,G155,0)</f>
        <v>0</v>
      </c>
      <c r="BD155" s="262">
        <f>IF(AZ155=4,G155,0)</f>
        <v>0</v>
      </c>
      <c r="BE155" s="262">
        <f>IF(AZ155=5,G155,0)</f>
        <v>0</v>
      </c>
      <c r="CA155" s="293">
        <v>1</v>
      </c>
      <c r="CB155" s="293">
        <v>1</v>
      </c>
    </row>
    <row r="156" spans="1:80" x14ac:dyDescent="0.2">
      <c r="A156" s="302"/>
      <c r="B156" s="309"/>
      <c r="C156" s="310" t="s">
        <v>322</v>
      </c>
      <c r="D156" s="311"/>
      <c r="E156" s="312">
        <v>0.22939999999999999</v>
      </c>
      <c r="F156" s="313"/>
      <c r="G156" s="314"/>
      <c r="H156" s="315"/>
      <c r="I156" s="307"/>
      <c r="J156" s="316"/>
      <c r="K156" s="307"/>
      <c r="M156" s="308" t="s">
        <v>322</v>
      </c>
      <c r="O156" s="293"/>
    </row>
    <row r="157" spans="1:80" x14ac:dyDescent="0.2">
      <c r="A157" s="294">
        <v>57</v>
      </c>
      <c r="B157" s="295" t="s">
        <v>323</v>
      </c>
      <c r="C157" s="296" t="s">
        <v>324</v>
      </c>
      <c r="D157" s="297" t="s">
        <v>165</v>
      </c>
      <c r="E157" s="298">
        <v>9.5</v>
      </c>
      <c r="F157" s="298">
        <v>0</v>
      </c>
      <c r="G157" s="299">
        <f>E157*F157</f>
        <v>0</v>
      </c>
      <c r="H157" s="300">
        <v>1.201E-2</v>
      </c>
      <c r="I157" s="301">
        <f>E157*H157</f>
        <v>0.114095</v>
      </c>
      <c r="J157" s="300">
        <v>0</v>
      </c>
      <c r="K157" s="301">
        <f>E157*J157</f>
        <v>0</v>
      </c>
      <c r="O157" s="293">
        <v>2</v>
      </c>
      <c r="AA157" s="262">
        <v>1</v>
      </c>
      <c r="AB157" s="262">
        <v>1</v>
      </c>
      <c r="AC157" s="262">
        <v>1</v>
      </c>
      <c r="AZ157" s="262">
        <v>1</v>
      </c>
      <c r="BA157" s="262">
        <f>IF(AZ157=1,G157,0)</f>
        <v>0</v>
      </c>
      <c r="BB157" s="262">
        <f>IF(AZ157=2,G157,0)</f>
        <v>0</v>
      </c>
      <c r="BC157" s="262">
        <f>IF(AZ157=3,G157,0)</f>
        <v>0</v>
      </c>
      <c r="BD157" s="262">
        <f>IF(AZ157=4,G157,0)</f>
        <v>0</v>
      </c>
      <c r="BE157" s="262">
        <f>IF(AZ157=5,G157,0)</f>
        <v>0</v>
      </c>
      <c r="CA157" s="293">
        <v>1</v>
      </c>
      <c r="CB157" s="293">
        <v>1</v>
      </c>
    </row>
    <row r="158" spans="1:80" x14ac:dyDescent="0.2">
      <c r="A158" s="302"/>
      <c r="B158" s="309"/>
      <c r="C158" s="310" t="s">
        <v>325</v>
      </c>
      <c r="D158" s="311"/>
      <c r="E158" s="312">
        <v>9.5</v>
      </c>
      <c r="F158" s="313"/>
      <c r="G158" s="314"/>
      <c r="H158" s="315"/>
      <c r="I158" s="307"/>
      <c r="J158" s="316"/>
      <c r="K158" s="307"/>
      <c r="M158" s="308" t="s">
        <v>325</v>
      </c>
      <c r="O158" s="293"/>
    </row>
    <row r="159" spans="1:80" x14ac:dyDescent="0.2">
      <c r="A159" s="294">
        <v>58</v>
      </c>
      <c r="B159" s="295" t="s">
        <v>326</v>
      </c>
      <c r="C159" s="296" t="s">
        <v>327</v>
      </c>
      <c r="D159" s="297" t="s">
        <v>165</v>
      </c>
      <c r="E159" s="298">
        <v>8.5</v>
      </c>
      <c r="F159" s="298">
        <v>0</v>
      </c>
      <c r="G159" s="299">
        <f>E159*F159</f>
        <v>0</v>
      </c>
      <c r="H159" s="300">
        <v>1.8460000000000001E-2</v>
      </c>
      <c r="I159" s="301">
        <f>E159*H159</f>
        <v>0.15690999999999999</v>
      </c>
      <c r="J159" s="300">
        <v>0</v>
      </c>
      <c r="K159" s="301">
        <f>E159*J159</f>
        <v>0</v>
      </c>
      <c r="O159" s="293">
        <v>2</v>
      </c>
      <c r="AA159" s="262">
        <v>1</v>
      </c>
      <c r="AB159" s="262">
        <v>0</v>
      </c>
      <c r="AC159" s="262">
        <v>0</v>
      </c>
      <c r="AZ159" s="262">
        <v>1</v>
      </c>
      <c r="BA159" s="262">
        <f>IF(AZ159=1,G159,0)</f>
        <v>0</v>
      </c>
      <c r="BB159" s="262">
        <f>IF(AZ159=2,G159,0)</f>
        <v>0</v>
      </c>
      <c r="BC159" s="262">
        <f>IF(AZ159=3,G159,0)</f>
        <v>0</v>
      </c>
      <c r="BD159" s="262">
        <f>IF(AZ159=4,G159,0)</f>
        <v>0</v>
      </c>
      <c r="BE159" s="262">
        <f>IF(AZ159=5,G159,0)</f>
        <v>0</v>
      </c>
      <c r="CA159" s="293">
        <v>1</v>
      </c>
      <c r="CB159" s="293">
        <v>0</v>
      </c>
    </row>
    <row r="160" spans="1:80" x14ac:dyDescent="0.2">
      <c r="A160" s="294">
        <v>59</v>
      </c>
      <c r="B160" s="295" t="s">
        <v>328</v>
      </c>
      <c r="C160" s="296" t="s">
        <v>329</v>
      </c>
      <c r="D160" s="297" t="s">
        <v>165</v>
      </c>
      <c r="E160" s="298">
        <v>18</v>
      </c>
      <c r="F160" s="298">
        <v>0</v>
      </c>
      <c r="G160" s="299">
        <f>E160*F160</f>
        <v>0</v>
      </c>
      <c r="H160" s="300">
        <v>0</v>
      </c>
      <c r="I160" s="301">
        <f>E160*H160</f>
        <v>0</v>
      </c>
      <c r="J160" s="300">
        <v>0</v>
      </c>
      <c r="K160" s="301">
        <f>E160*J160</f>
        <v>0</v>
      </c>
      <c r="O160" s="293">
        <v>2</v>
      </c>
      <c r="AA160" s="262">
        <v>1</v>
      </c>
      <c r="AB160" s="262">
        <v>1</v>
      </c>
      <c r="AC160" s="262">
        <v>1</v>
      </c>
      <c r="AZ160" s="262">
        <v>1</v>
      </c>
      <c r="BA160" s="262">
        <f>IF(AZ160=1,G160,0)</f>
        <v>0</v>
      </c>
      <c r="BB160" s="262">
        <f>IF(AZ160=2,G160,0)</f>
        <v>0</v>
      </c>
      <c r="BC160" s="262">
        <f>IF(AZ160=3,G160,0)</f>
        <v>0</v>
      </c>
      <c r="BD160" s="262">
        <f>IF(AZ160=4,G160,0)</f>
        <v>0</v>
      </c>
      <c r="BE160" s="262">
        <f>IF(AZ160=5,G160,0)</f>
        <v>0</v>
      </c>
      <c r="CA160" s="293">
        <v>1</v>
      </c>
      <c r="CB160" s="293">
        <v>1</v>
      </c>
    </row>
    <row r="161" spans="1:80" x14ac:dyDescent="0.2">
      <c r="A161" s="302"/>
      <c r="B161" s="309"/>
      <c r="C161" s="310" t="s">
        <v>325</v>
      </c>
      <c r="D161" s="311"/>
      <c r="E161" s="312">
        <v>9.5</v>
      </c>
      <c r="F161" s="313"/>
      <c r="G161" s="314"/>
      <c r="H161" s="315"/>
      <c r="I161" s="307"/>
      <c r="J161" s="316"/>
      <c r="K161" s="307"/>
      <c r="M161" s="308" t="s">
        <v>325</v>
      </c>
      <c r="O161" s="293"/>
    </row>
    <row r="162" spans="1:80" x14ac:dyDescent="0.2">
      <c r="A162" s="302"/>
      <c r="B162" s="309"/>
      <c r="C162" s="310" t="s">
        <v>330</v>
      </c>
      <c r="D162" s="311"/>
      <c r="E162" s="312">
        <v>8.5</v>
      </c>
      <c r="F162" s="313"/>
      <c r="G162" s="314"/>
      <c r="H162" s="315"/>
      <c r="I162" s="307"/>
      <c r="J162" s="316"/>
      <c r="K162" s="307"/>
      <c r="M162" s="308" t="s">
        <v>330</v>
      </c>
      <c r="O162" s="293"/>
    </row>
    <row r="163" spans="1:80" x14ac:dyDescent="0.2">
      <c r="A163" s="294">
        <v>60</v>
      </c>
      <c r="B163" s="295" t="s">
        <v>331</v>
      </c>
      <c r="C163" s="296" t="s">
        <v>332</v>
      </c>
      <c r="D163" s="297" t="s">
        <v>165</v>
      </c>
      <c r="E163" s="298">
        <v>1.5649999999999999</v>
      </c>
      <c r="F163" s="298">
        <v>0</v>
      </c>
      <c r="G163" s="299">
        <f>E163*F163</f>
        <v>0</v>
      </c>
      <c r="H163" s="300">
        <v>1.9380000000000001E-2</v>
      </c>
      <c r="I163" s="301">
        <f>E163*H163</f>
        <v>3.0329700000000001E-2</v>
      </c>
      <c r="J163" s="300">
        <v>0</v>
      </c>
      <c r="K163" s="301">
        <f>E163*J163</f>
        <v>0</v>
      </c>
      <c r="O163" s="293">
        <v>2</v>
      </c>
      <c r="AA163" s="262">
        <v>1</v>
      </c>
      <c r="AB163" s="262">
        <v>0</v>
      </c>
      <c r="AC163" s="262">
        <v>0</v>
      </c>
      <c r="AZ163" s="262">
        <v>1</v>
      </c>
      <c r="BA163" s="262">
        <f>IF(AZ163=1,G163,0)</f>
        <v>0</v>
      </c>
      <c r="BB163" s="262">
        <f>IF(AZ163=2,G163,0)</f>
        <v>0</v>
      </c>
      <c r="BC163" s="262">
        <f>IF(AZ163=3,G163,0)</f>
        <v>0</v>
      </c>
      <c r="BD163" s="262">
        <f>IF(AZ163=4,G163,0)</f>
        <v>0</v>
      </c>
      <c r="BE163" s="262">
        <f>IF(AZ163=5,G163,0)</f>
        <v>0</v>
      </c>
      <c r="CA163" s="293">
        <v>1</v>
      </c>
      <c r="CB163" s="293">
        <v>0</v>
      </c>
    </row>
    <row r="164" spans="1:80" x14ac:dyDescent="0.2">
      <c r="A164" s="302"/>
      <c r="B164" s="309"/>
      <c r="C164" s="310" t="s">
        <v>333</v>
      </c>
      <c r="D164" s="311"/>
      <c r="E164" s="312">
        <v>1.5649999999999999</v>
      </c>
      <c r="F164" s="313"/>
      <c r="G164" s="314"/>
      <c r="H164" s="315"/>
      <c r="I164" s="307"/>
      <c r="J164" s="316"/>
      <c r="K164" s="307"/>
      <c r="M164" s="308" t="s">
        <v>333</v>
      </c>
      <c r="O164" s="293"/>
    </row>
    <row r="165" spans="1:80" x14ac:dyDescent="0.2">
      <c r="A165" s="294">
        <v>61</v>
      </c>
      <c r="B165" s="295" t="s">
        <v>334</v>
      </c>
      <c r="C165" s="296" t="s">
        <v>335</v>
      </c>
      <c r="D165" s="297" t="s">
        <v>115</v>
      </c>
      <c r="E165" s="298">
        <v>4.8738999999999999</v>
      </c>
      <c r="F165" s="298">
        <v>0</v>
      </c>
      <c r="G165" s="299">
        <f>E165*F165</f>
        <v>0</v>
      </c>
      <c r="H165" s="300">
        <v>2.5251100000000002</v>
      </c>
      <c r="I165" s="301">
        <f>E165*H165</f>
        <v>12.307133629000001</v>
      </c>
      <c r="J165" s="300">
        <v>0</v>
      </c>
      <c r="K165" s="301">
        <f>E165*J165</f>
        <v>0</v>
      </c>
      <c r="O165" s="293">
        <v>2</v>
      </c>
      <c r="AA165" s="262">
        <v>1</v>
      </c>
      <c r="AB165" s="262">
        <v>1</v>
      </c>
      <c r="AC165" s="262">
        <v>1</v>
      </c>
      <c r="AZ165" s="262">
        <v>1</v>
      </c>
      <c r="BA165" s="262">
        <f>IF(AZ165=1,G165,0)</f>
        <v>0</v>
      </c>
      <c r="BB165" s="262">
        <f>IF(AZ165=2,G165,0)</f>
        <v>0</v>
      </c>
      <c r="BC165" s="262">
        <f>IF(AZ165=3,G165,0)</f>
        <v>0</v>
      </c>
      <c r="BD165" s="262">
        <f>IF(AZ165=4,G165,0)</f>
        <v>0</v>
      </c>
      <c r="BE165" s="262">
        <f>IF(AZ165=5,G165,0)</f>
        <v>0</v>
      </c>
      <c r="CA165" s="293">
        <v>1</v>
      </c>
      <c r="CB165" s="293">
        <v>1</v>
      </c>
    </row>
    <row r="166" spans="1:80" x14ac:dyDescent="0.2">
      <c r="A166" s="302"/>
      <c r="B166" s="309"/>
      <c r="C166" s="310" t="s">
        <v>336</v>
      </c>
      <c r="D166" s="311"/>
      <c r="E166" s="312">
        <v>1.8007</v>
      </c>
      <c r="F166" s="313"/>
      <c r="G166" s="314"/>
      <c r="H166" s="315"/>
      <c r="I166" s="307"/>
      <c r="J166" s="316"/>
      <c r="K166" s="307"/>
      <c r="M166" s="308" t="s">
        <v>336</v>
      </c>
      <c r="O166" s="293"/>
    </row>
    <row r="167" spans="1:80" x14ac:dyDescent="0.2">
      <c r="A167" s="302"/>
      <c r="B167" s="309"/>
      <c r="C167" s="310" t="s">
        <v>337</v>
      </c>
      <c r="D167" s="311"/>
      <c r="E167" s="312">
        <v>0.95760000000000001</v>
      </c>
      <c r="F167" s="313"/>
      <c r="G167" s="314"/>
      <c r="H167" s="315"/>
      <c r="I167" s="307"/>
      <c r="J167" s="316"/>
      <c r="K167" s="307"/>
      <c r="M167" s="308" t="s">
        <v>337</v>
      </c>
      <c r="O167" s="293"/>
    </row>
    <row r="168" spans="1:80" x14ac:dyDescent="0.2">
      <c r="A168" s="302"/>
      <c r="B168" s="309"/>
      <c r="C168" s="310" t="s">
        <v>338</v>
      </c>
      <c r="D168" s="311"/>
      <c r="E168" s="312">
        <v>1.2701</v>
      </c>
      <c r="F168" s="313"/>
      <c r="G168" s="314"/>
      <c r="H168" s="315"/>
      <c r="I168" s="307"/>
      <c r="J168" s="316"/>
      <c r="K168" s="307"/>
      <c r="M168" s="308" t="s">
        <v>338</v>
      </c>
      <c r="O168" s="293"/>
    </row>
    <row r="169" spans="1:80" x14ac:dyDescent="0.2">
      <c r="A169" s="302"/>
      <c r="B169" s="309"/>
      <c r="C169" s="310" t="s">
        <v>339</v>
      </c>
      <c r="D169" s="311"/>
      <c r="E169" s="312">
        <v>0.84540000000000004</v>
      </c>
      <c r="F169" s="313"/>
      <c r="G169" s="314"/>
      <c r="H169" s="315"/>
      <c r="I169" s="307"/>
      <c r="J169" s="316"/>
      <c r="K169" s="307"/>
      <c r="M169" s="308" t="s">
        <v>339</v>
      </c>
      <c r="O169" s="293"/>
    </row>
    <row r="170" spans="1:80" x14ac:dyDescent="0.2">
      <c r="A170" s="294">
        <v>62</v>
      </c>
      <c r="B170" s="295" t="s">
        <v>340</v>
      </c>
      <c r="C170" s="296" t="s">
        <v>341</v>
      </c>
      <c r="D170" s="297" t="s">
        <v>272</v>
      </c>
      <c r="E170" s="298">
        <v>70.995000000000005</v>
      </c>
      <c r="F170" s="298">
        <v>0</v>
      </c>
      <c r="G170" s="299">
        <f>E170*F170</f>
        <v>0</v>
      </c>
      <c r="H170" s="300">
        <v>5.2420000000000001E-2</v>
      </c>
      <c r="I170" s="301">
        <f>E170*H170</f>
        <v>3.7215579000000005</v>
      </c>
      <c r="J170" s="300">
        <v>0</v>
      </c>
      <c r="K170" s="301">
        <f>E170*J170</f>
        <v>0</v>
      </c>
      <c r="O170" s="293">
        <v>2</v>
      </c>
      <c r="AA170" s="262">
        <v>1</v>
      </c>
      <c r="AB170" s="262">
        <v>1</v>
      </c>
      <c r="AC170" s="262">
        <v>1</v>
      </c>
      <c r="AZ170" s="262">
        <v>1</v>
      </c>
      <c r="BA170" s="262">
        <f>IF(AZ170=1,G170,0)</f>
        <v>0</v>
      </c>
      <c r="BB170" s="262">
        <f>IF(AZ170=2,G170,0)</f>
        <v>0</v>
      </c>
      <c r="BC170" s="262">
        <f>IF(AZ170=3,G170,0)</f>
        <v>0</v>
      </c>
      <c r="BD170" s="262">
        <f>IF(AZ170=4,G170,0)</f>
        <v>0</v>
      </c>
      <c r="BE170" s="262">
        <f>IF(AZ170=5,G170,0)</f>
        <v>0</v>
      </c>
      <c r="CA170" s="293">
        <v>1</v>
      </c>
      <c r="CB170" s="293">
        <v>1</v>
      </c>
    </row>
    <row r="171" spans="1:80" x14ac:dyDescent="0.2">
      <c r="A171" s="302"/>
      <c r="B171" s="309"/>
      <c r="C171" s="310" t="s">
        <v>342</v>
      </c>
      <c r="D171" s="311"/>
      <c r="E171" s="312">
        <v>24.01</v>
      </c>
      <c r="F171" s="313"/>
      <c r="G171" s="314"/>
      <c r="H171" s="315"/>
      <c r="I171" s="307"/>
      <c r="J171" s="316"/>
      <c r="K171" s="307"/>
      <c r="M171" s="308" t="s">
        <v>342</v>
      </c>
      <c r="O171" s="293"/>
    </row>
    <row r="172" spans="1:80" x14ac:dyDescent="0.2">
      <c r="A172" s="302"/>
      <c r="B172" s="309"/>
      <c r="C172" s="310" t="s">
        <v>343</v>
      </c>
      <c r="D172" s="311"/>
      <c r="E172" s="312">
        <v>15.96</v>
      </c>
      <c r="F172" s="313"/>
      <c r="G172" s="314"/>
      <c r="H172" s="315"/>
      <c r="I172" s="307"/>
      <c r="J172" s="316"/>
      <c r="K172" s="307"/>
      <c r="M172" s="308" t="s">
        <v>343</v>
      </c>
      <c r="O172" s="293"/>
    </row>
    <row r="173" spans="1:80" x14ac:dyDescent="0.2">
      <c r="A173" s="302"/>
      <c r="B173" s="309"/>
      <c r="C173" s="310" t="s">
        <v>344</v>
      </c>
      <c r="D173" s="311"/>
      <c r="E173" s="312">
        <v>16.934999999999999</v>
      </c>
      <c r="F173" s="313"/>
      <c r="G173" s="314"/>
      <c r="H173" s="315"/>
      <c r="I173" s="307"/>
      <c r="J173" s="316"/>
      <c r="K173" s="307"/>
      <c r="M173" s="308" t="s">
        <v>344</v>
      </c>
      <c r="O173" s="293"/>
    </row>
    <row r="174" spans="1:80" x14ac:dyDescent="0.2">
      <c r="A174" s="302"/>
      <c r="B174" s="309"/>
      <c r="C174" s="310" t="s">
        <v>345</v>
      </c>
      <c r="D174" s="311"/>
      <c r="E174" s="312">
        <v>14.09</v>
      </c>
      <c r="F174" s="313"/>
      <c r="G174" s="314"/>
      <c r="H174" s="315"/>
      <c r="I174" s="307"/>
      <c r="J174" s="316"/>
      <c r="K174" s="307"/>
      <c r="M174" s="308" t="s">
        <v>345</v>
      </c>
      <c r="O174" s="293"/>
    </row>
    <row r="175" spans="1:80" x14ac:dyDescent="0.2">
      <c r="A175" s="294">
        <v>63</v>
      </c>
      <c r="B175" s="295" t="s">
        <v>346</v>
      </c>
      <c r="C175" s="296" t="s">
        <v>347</v>
      </c>
      <c r="D175" s="297" t="s">
        <v>272</v>
      </c>
      <c r="E175" s="298">
        <v>70.995000000000005</v>
      </c>
      <c r="F175" s="298">
        <v>0</v>
      </c>
      <c r="G175" s="299">
        <f>E175*F175</f>
        <v>0</v>
      </c>
      <c r="H175" s="300">
        <v>0</v>
      </c>
      <c r="I175" s="301">
        <f>E175*H175</f>
        <v>0</v>
      </c>
      <c r="J175" s="300">
        <v>0</v>
      </c>
      <c r="K175" s="301">
        <f>E175*J175</f>
        <v>0</v>
      </c>
      <c r="O175" s="293">
        <v>2</v>
      </c>
      <c r="AA175" s="262">
        <v>1</v>
      </c>
      <c r="AB175" s="262">
        <v>1</v>
      </c>
      <c r="AC175" s="262">
        <v>1</v>
      </c>
      <c r="AZ175" s="262">
        <v>1</v>
      </c>
      <c r="BA175" s="262">
        <f>IF(AZ175=1,G175,0)</f>
        <v>0</v>
      </c>
      <c r="BB175" s="262">
        <f>IF(AZ175=2,G175,0)</f>
        <v>0</v>
      </c>
      <c r="BC175" s="262">
        <f>IF(AZ175=3,G175,0)</f>
        <v>0</v>
      </c>
      <c r="BD175" s="262">
        <f>IF(AZ175=4,G175,0)</f>
        <v>0</v>
      </c>
      <c r="BE175" s="262">
        <f>IF(AZ175=5,G175,0)</f>
        <v>0</v>
      </c>
      <c r="CA175" s="293">
        <v>1</v>
      </c>
      <c r="CB175" s="293">
        <v>1</v>
      </c>
    </row>
    <row r="176" spans="1:80" x14ac:dyDescent="0.2">
      <c r="A176" s="294">
        <v>64</v>
      </c>
      <c r="B176" s="295" t="s">
        <v>348</v>
      </c>
      <c r="C176" s="296" t="s">
        <v>349</v>
      </c>
      <c r="D176" s="297" t="s">
        <v>200</v>
      </c>
      <c r="E176" s="298">
        <v>0.87729999999999997</v>
      </c>
      <c r="F176" s="298">
        <v>0</v>
      </c>
      <c r="G176" s="299">
        <f>E176*F176</f>
        <v>0</v>
      </c>
      <c r="H176" s="300">
        <v>1.0166500000000001</v>
      </c>
      <c r="I176" s="301">
        <f>E176*H176</f>
        <v>0.89190704500000006</v>
      </c>
      <c r="J176" s="300">
        <v>0</v>
      </c>
      <c r="K176" s="301">
        <f>E176*J176</f>
        <v>0</v>
      </c>
      <c r="O176" s="293">
        <v>2</v>
      </c>
      <c r="AA176" s="262">
        <v>1</v>
      </c>
      <c r="AB176" s="262">
        <v>1</v>
      </c>
      <c r="AC176" s="262">
        <v>1</v>
      </c>
      <c r="AZ176" s="262">
        <v>1</v>
      </c>
      <c r="BA176" s="262">
        <f>IF(AZ176=1,G176,0)</f>
        <v>0</v>
      </c>
      <c r="BB176" s="262">
        <f>IF(AZ176=2,G176,0)</f>
        <v>0</v>
      </c>
      <c r="BC176" s="262">
        <f>IF(AZ176=3,G176,0)</f>
        <v>0</v>
      </c>
      <c r="BD176" s="262">
        <f>IF(AZ176=4,G176,0)</f>
        <v>0</v>
      </c>
      <c r="BE176" s="262">
        <f>IF(AZ176=5,G176,0)</f>
        <v>0</v>
      </c>
      <c r="CA176" s="293">
        <v>1</v>
      </c>
      <c r="CB176" s="293">
        <v>1</v>
      </c>
    </row>
    <row r="177" spans="1:80" x14ac:dyDescent="0.2">
      <c r="A177" s="302"/>
      <c r="B177" s="309"/>
      <c r="C177" s="310" t="s">
        <v>350</v>
      </c>
      <c r="D177" s="311"/>
      <c r="E177" s="312">
        <v>0.87729999999999997</v>
      </c>
      <c r="F177" s="313"/>
      <c r="G177" s="314"/>
      <c r="H177" s="315"/>
      <c r="I177" s="307"/>
      <c r="J177" s="316"/>
      <c r="K177" s="307"/>
      <c r="M177" s="308" t="s">
        <v>350</v>
      </c>
      <c r="O177" s="293"/>
    </row>
    <row r="178" spans="1:80" ht="22.5" x14ac:dyDescent="0.2">
      <c r="A178" s="294">
        <v>65</v>
      </c>
      <c r="B178" s="295" t="s">
        <v>351</v>
      </c>
      <c r="C178" s="296" t="s">
        <v>352</v>
      </c>
      <c r="D178" s="297" t="s">
        <v>165</v>
      </c>
      <c r="E178" s="298">
        <v>152.78370000000001</v>
      </c>
      <c r="F178" s="298">
        <v>0</v>
      </c>
      <c r="G178" s="299">
        <f>E178*F178</f>
        <v>0</v>
      </c>
      <c r="H178" s="300">
        <v>1.6469999999999999E-2</v>
      </c>
      <c r="I178" s="301">
        <f>E178*H178</f>
        <v>2.5163475389999999</v>
      </c>
      <c r="J178" s="300">
        <v>0</v>
      </c>
      <c r="K178" s="301">
        <f>E178*J178</f>
        <v>0</v>
      </c>
      <c r="O178" s="293">
        <v>2</v>
      </c>
      <c r="AA178" s="262">
        <v>1</v>
      </c>
      <c r="AB178" s="262">
        <v>1</v>
      </c>
      <c r="AC178" s="262">
        <v>1</v>
      </c>
      <c r="AZ178" s="262">
        <v>1</v>
      </c>
      <c r="BA178" s="262">
        <f>IF(AZ178=1,G178,0)</f>
        <v>0</v>
      </c>
      <c r="BB178" s="262">
        <f>IF(AZ178=2,G178,0)</f>
        <v>0</v>
      </c>
      <c r="BC178" s="262">
        <f>IF(AZ178=3,G178,0)</f>
        <v>0</v>
      </c>
      <c r="BD178" s="262">
        <f>IF(AZ178=4,G178,0)</f>
        <v>0</v>
      </c>
      <c r="BE178" s="262">
        <f>IF(AZ178=5,G178,0)</f>
        <v>0</v>
      </c>
      <c r="CA178" s="293">
        <v>1</v>
      </c>
      <c r="CB178" s="293">
        <v>1</v>
      </c>
    </row>
    <row r="179" spans="1:80" x14ac:dyDescent="0.2">
      <c r="A179" s="302"/>
      <c r="B179" s="309"/>
      <c r="C179" s="310" t="s">
        <v>353</v>
      </c>
      <c r="D179" s="311"/>
      <c r="E179" s="312">
        <v>15.65</v>
      </c>
      <c r="F179" s="313"/>
      <c r="G179" s="314"/>
      <c r="H179" s="315"/>
      <c r="I179" s="307"/>
      <c r="J179" s="316"/>
      <c r="K179" s="307"/>
      <c r="M179" s="308" t="s">
        <v>353</v>
      </c>
      <c r="O179" s="293"/>
    </row>
    <row r="180" spans="1:80" x14ac:dyDescent="0.2">
      <c r="A180" s="302"/>
      <c r="B180" s="309"/>
      <c r="C180" s="310" t="s">
        <v>354</v>
      </c>
      <c r="D180" s="311"/>
      <c r="E180" s="312">
        <v>37.026000000000003</v>
      </c>
      <c r="F180" s="313"/>
      <c r="G180" s="314"/>
      <c r="H180" s="315"/>
      <c r="I180" s="307"/>
      <c r="J180" s="316"/>
      <c r="K180" s="307"/>
      <c r="M180" s="308" t="s">
        <v>354</v>
      </c>
      <c r="O180" s="293"/>
    </row>
    <row r="181" spans="1:80" x14ac:dyDescent="0.2">
      <c r="A181" s="302"/>
      <c r="B181" s="309"/>
      <c r="C181" s="310" t="s">
        <v>355</v>
      </c>
      <c r="D181" s="311"/>
      <c r="E181" s="312">
        <v>66.597999999999999</v>
      </c>
      <c r="F181" s="313"/>
      <c r="G181" s="314"/>
      <c r="H181" s="315"/>
      <c r="I181" s="307"/>
      <c r="J181" s="316"/>
      <c r="K181" s="307"/>
      <c r="M181" s="308" t="s">
        <v>355</v>
      </c>
      <c r="O181" s="293"/>
    </row>
    <row r="182" spans="1:80" x14ac:dyDescent="0.2">
      <c r="A182" s="302"/>
      <c r="B182" s="309"/>
      <c r="C182" s="310" t="s">
        <v>356</v>
      </c>
      <c r="D182" s="311"/>
      <c r="E182" s="312">
        <v>33.509700000000002</v>
      </c>
      <c r="F182" s="313"/>
      <c r="G182" s="314"/>
      <c r="H182" s="315"/>
      <c r="I182" s="307"/>
      <c r="J182" s="316"/>
      <c r="K182" s="307"/>
      <c r="M182" s="308" t="s">
        <v>356</v>
      </c>
      <c r="O182" s="293"/>
    </row>
    <row r="183" spans="1:80" x14ac:dyDescent="0.2">
      <c r="A183" s="294">
        <v>66</v>
      </c>
      <c r="B183" s="295" t="s">
        <v>357</v>
      </c>
      <c r="C183" s="296" t="s">
        <v>358</v>
      </c>
      <c r="D183" s="297" t="s">
        <v>165</v>
      </c>
      <c r="E183" s="298">
        <v>52.676000000000002</v>
      </c>
      <c r="F183" s="298">
        <v>0</v>
      </c>
      <c r="G183" s="299">
        <f>E183*F183</f>
        <v>0</v>
      </c>
      <c r="H183" s="300">
        <v>0</v>
      </c>
      <c r="I183" s="301">
        <f>E183*H183</f>
        <v>0</v>
      </c>
      <c r="J183" s="300"/>
      <c r="K183" s="301">
        <f>E183*J183</f>
        <v>0</v>
      </c>
      <c r="O183" s="293">
        <v>2</v>
      </c>
      <c r="AA183" s="262">
        <v>12</v>
      </c>
      <c r="AB183" s="262">
        <v>0</v>
      </c>
      <c r="AC183" s="262">
        <v>234</v>
      </c>
      <c r="AZ183" s="262">
        <v>1</v>
      </c>
      <c r="BA183" s="262">
        <f>IF(AZ183=1,G183,0)</f>
        <v>0</v>
      </c>
      <c r="BB183" s="262">
        <f>IF(AZ183=2,G183,0)</f>
        <v>0</v>
      </c>
      <c r="BC183" s="262">
        <f>IF(AZ183=3,G183,0)</f>
        <v>0</v>
      </c>
      <c r="BD183" s="262">
        <f>IF(AZ183=4,G183,0)</f>
        <v>0</v>
      </c>
      <c r="BE183" s="262">
        <f>IF(AZ183=5,G183,0)</f>
        <v>0</v>
      </c>
      <c r="CA183" s="293">
        <v>12</v>
      </c>
      <c r="CB183" s="293">
        <v>0</v>
      </c>
    </row>
    <row r="184" spans="1:80" x14ac:dyDescent="0.2">
      <c r="A184" s="302"/>
      <c r="B184" s="309"/>
      <c r="C184" s="310" t="s">
        <v>353</v>
      </c>
      <c r="D184" s="311"/>
      <c r="E184" s="312">
        <v>15.65</v>
      </c>
      <c r="F184" s="313"/>
      <c r="G184" s="314"/>
      <c r="H184" s="315"/>
      <c r="I184" s="307"/>
      <c r="J184" s="316"/>
      <c r="K184" s="307"/>
      <c r="M184" s="308" t="s">
        <v>353</v>
      </c>
      <c r="O184" s="293"/>
    </row>
    <row r="185" spans="1:80" x14ac:dyDescent="0.2">
      <c r="A185" s="302"/>
      <c r="B185" s="309"/>
      <c r="C185" s="310" t="s">
        <v>354</v>
      </c>
      <c r="D185" s="311"/>
      <c r="E185" s="312">
        <v>37.026000000000003</v>
      </c>
      <c r="F185" s="313"/>
      <c r="G185" s="314"/>
      <c r="H185" s="315"/>
      <c r="I185" s="307"/>
      <c r="J185" s="316"/>
      <c r="K185" s="307"/>
      <c r="M185" s="308" t="s">
        <v>354</v>
      </c>
      <c r="O185" s="293"/>
    </row>
    <row r="186" spans="1:80" x14ac:dyDescent="0.2">
      <c r="A186" s="294">
        <v>67</v>
      </c>
      <c r="B186" s="295" t="s">
        <v>312</v>
      </c>
      <c r="C186" s="296" t="s">
        <v>313</v>
      </c>
      <c r="D186" s="297" t="s">
        <v>200</v>
      </c>
      <c r="E186" s="298">
        <v>0.40450000000000003</v>
      </c>
      <c r="F186" s="298">
        <v>0</v>
      </c>
      <c r="G186" s="299">
        <f>E186*F186</f>
        <v>0</v>
      </c>
      <c r="H186" s="300">
        <v>1</v>
      </c>
      <c r="I186" s="301">
        <f>E186*H186</f>
        <v>0.40450000000000003</v>
      </c>
      <c r="J186" s="300"/>
      <c r="K186" s="301">
        <f>E186*J186</f>
        <v>0</v>
      </c>
      <c r="O186" s="293">
        <v>2</v>
      </c>
      <c r="AA186" s="262">
        <v>3</v>
      </c>
      <c r="AB186" s="262">
        <v>1</v>
      </c>
      <c r="AC186" s="262">
        <v>13482725</v>
      </c>
      <c r="AZ186" s="262">
        <v>1</v>
      </c>
      <c r="BA186" s="262">
        <f>IF(AZ186=1,G186,0)</f>
        <v>0</v>
      </c>
      <c r="BB186" s="262">
        <f>IF(AZ186=2,G186,0)</f>
        <v>0</v>
      </c>
      <c r="BC186" s="262">
        <f>IF(AZ186=3,G186,0)</f>
        <v>0</v>
      </c>
      <c r="BD186" s="262">
        <f>IF(AZ186=4,G186,0)</f>
        <v>0</v>
      </c>
      <c r="BE186" s="262">
        <f>IF(AZ186=5,G186,0)</f>
        <v>0</v>
      </c>
      <c r="CA186" s="293">
        <v>3</v>
      </c>
      <c r="CB186" s="293">
        <v>1</v>
      </c>
    </row>
    <row r="187" spans="1:80" x14ac:dyDescent="0.2">
      <c r="A187" s="302"/>
      <c r="B187" s="309"/>
      <c r="C187" s="310" t="s">
        <v>359</v>
      </c>
      <c r="D187" s="311"/>
      <c r="E187" s="312">
        <v>0.40450000000000003</v>
      </c>
      <c r="F187" s="313"/>
      <c r="G187" s="314"/>
      <c r="H187" s="315"/>
      <c r="I187" s="307"/>
      <c r="J187" s="316"/>
      <c r="K187" s="307"/>
      <c r="M187" s="308" t="s">
        <v>359</v>
      </c>
      <c r="O187" s="293"/>
    </row>
    <row r="188" spans="1:80" x14ac:dyDescent="0.2">
      <c r="A188" s="317"/>
      <c r="B188" s="318" t="s">
        <v>101</v>
      </c>
      <c r="C188" s="319" t="s">
        <v>317</v>
      </c>
      <c r="D188" s="320"/>
      <c r="E188" s="321"/>
      <c r="F188" s="322"/>
      <c r="G188" s="323">
        <f>SUM(G153:G187)</f>
        <v>0</v>
      </c>
      <c r="H188" s="324"/>
      <c r="I188" s="325">
        <f>SUM(I153:I187)</f>
        <v>38.027214884999999</v>
      </c>
      <c r="J188" s="324"/>
      <c r="K188" s="325">
        <f>SUM(K153:K187)</f>
        <v>0</v>
      </c>
      <c r="O188" s="293">
        <v>4</v>
      </c>
      <c r="BA188" s="326">
        <f>SUM(BA153:BA187)</f>
        <v>0</v>
      </c>
      <c r="BB188" s="326">
        <f>SUM(BB153:BB187)</f>
        <v>0</v>
      </c>
      <c r="BC188" s="326">
        <f>SUM(BC153:BC187)</f>
        <v>0</v>
      </c>
      <c r="BD188" s="326">
        <f>SUM(BD153:BD187)</f>
        <v>0</v>
      </c>
      <c r="BE188" s="326">
        <f>SUM(BE153:BE187)</f>
        <v>0</v>
      </c>
    </row>
    <row r="189" spans="1:80" x14ac:dyDescent="0.2">
      <c r="A189" s="283" t="s">
        <v>97</v>
      </c>
      <c r="B189" s="284" t="s">
        <v>360</v>
      </c>
      <c r="C189" s="285" t="s">
        <v>361</v>
      </c>
      <c r="D189" s="286"/>
      <c r="E189" s="287"/>
      <c r="F189" s="287"/>
      <c r="G189" s="288"/>
      <c r="H189" s="289"/>
      <c r="I189" s="290"/>
      <c r="J189" s="291"/>
      <c r="K189" s="292"/>
      <c r="O189" s="293">
        <v>1</v>
      </c>
    </row>
    <row r="190" spans="1:80" ht="22.5" x14ac:dyDescent="0.2">
      <c r="A190" s="294">
        <v>68</v>
      </c>
      <c r="B190" s="295" t="s">
        <v>363</v>
      </c>
      <c r="C190" s="296" t="s">
        <v>364</v>
      </c>
      <c r="D190" s="297" t="s">
        <v>165</v>
      </c>
      <c r="E190" s="298">
        <v>11.955</v>
      </c>
      <c r="F190" s="298">
        <v>0</v>
      </c>
      <c r="G190" s="299">
        <f>E190*F190</f>
        <v>0</v>
      </c>
      <c r="H190" s="300">
        <v>0.378</v>
      </c>
      <c r="I190" s="301">
        <f>E190*H190</f>
        <v>4.5189899999999996</v>
      </c>
      <c r="J190" s="300">
        <v>0</v>
      </c>
      <c r="K190" s="301">
        <f>E190*J190</f>
        <v>0</v>
      </c>
      <c r="O190" s="293">
        <v>2</v>
      </c>
      <c r="AA190" s="262">
        <v>1</v>
      </c>
      <c r="AB190" s="262">
        <v>1</v>
      </c>
      <c r="AC190" s="262">
        <v>1</v>
      </c>
      <c r="AZ190" s="262">
        <v>1</v>
      </c>
      <c r="BA190" s="262">
        <f>IF(AZ190=1,G190,0)</f>
        <v>0</v>
      </c>
      <c r="BB190" s="262">
        <f>IF(AZ190=2,G190,0)</f>
        <v>0</v>
      </c>
      <c r="BC190" s="262">
        <f>IF(AZ190=3,G190,0)</f>
        <v>0</v>
      </c>
      <c r="BD190" s="262">
        <f>IF(AZ190=4,G190,0)</f>
        <v>0</v>
      </c>
      <c r="BE190" s="262">
        <f>IF(AZ190=5,G190,0)</f>
        <v>0</v>
      </c>
      <c r="CA190" s="293">
        <v>1</v>
      </c>
      <c r="CB190" s="293">
        <v>1</v>
      </c>
    </row>
    <row r="191" spans="1:80" x14ac:dyDescent="0.2">
      <c r="A191" s="302"/>
      <c r="B191" s="309"/>
      <c r="C191" s="310" t="s">
        <v>365</v>
      </c>
      <c r="D191" s="311"/>
      <c r="E191" s="312">
        <v>6.3760000000000003</v>
      </c>
      <c r="F191" s="313"/>
      <c r="G191" s="314"/>
      <c r="H191" s="315"/>
      <c r="I191" s="307"/>
      <c r="J191" s="316"/>
      <c r="K191" s="307"/>
      <c r="M191" s="308" t="s">
        <v>365</v>
      </c>
      <c r="O191" s="293"/>
    </row>
    <row r="192" spans="1:80" x14ac:dyDescent="0.2">
      <c r="A192" s="302"/>
      <c r="B192" s="309"/>
      <c r="C192" s="310" t="s">
        <v>366</v>
      </c>
      <c r="D192" s="311"/>
      <c r="E192" s="312">
        <v>5.5789999999999997</v>
      </c>
      <c r="F192" s="313"/>
      <c r="G192" s="314"/>
      <c r="H192" s="315"/>
      <c r="I192" s="307"/>
      <c r="J192" s="316"/>
      <c r="K192" s="307"/>
      <c r="M192" s="308" t="s">
        <v>366</v>
      </c>
      <c r="O192" s="293"/>
    </row>
    <row r="193" spans="1:80" ht="22.5" x14ac:dyDescent="0.2">
      <c r="A193" s="294">
        <v>69</v>
      </c>
      <c r="B193" s="295" t="s">
        <v>367</v>
      </c>
      <c r="C193" s="296" t="s">
        <v>368</v>
      </c>
      <c r="D193" s="297" t="s">
        <v>165</v>
      </c>
      <c r="E193" s="298">
        <v>23.06</v>
      </c>
      <c r="F193" s="298">
        <v>0</v>
      </c>
      <c r="G193" s="299">
        <f>E193*F193</f>
        <v>0</v>
      </c>
      <c r="H193" s="300">
        <v>0</v>
      </c>
      <c r="I193" s="301">
        <f>E193*H193</f>
        <v>0</v>
      </c>
      <c r="J193" s="300">
        <v>0</v>
      </c>
      <c r="K193" s="301">
        <f>E193*J193</f>
        <v>0</v>
      </c>
      <c r="O193" s="293">
        <v>2</v>
      </c>
      <c r="AA193" s="262">
        <v>1</v>
      </c>
      <c r="AB193" s="262">
        <v>1</v>
      </c>
      <c r="AC193" s="262">
        <v>1</v>
      </c>
      <c r="AZ193" s="262">
        <v>1</v>
      </c>
      <c r="BA193" s="262">
        <f>IF(AZ193=1,G193,0)</f>
        <v>0</v>
      </c>
      <c r="BB193" s="262">
        <f>IF(AZ193=2,G193,0)</f>
        <v>0</v>
      </c>
      <c r="BC193" s="262">
        <f>IF(AZ193=3,G193,0)</f>
        <v>0</v>
      </c>
      <c r="BD193" s="262">
        <f>IF(AZ193=4,G193,0)</f>
        <v>0</v>
      </c>
      <c r="BE193" s="262">
        <f>IF(AZ193=5,G193,0)</f>
        <v>0</v>
      </c>
      <c r="CA193" s="293">
        <v>1</v>
      </c>
      <c r="CB193" s="293">
        <v>1</v>
      </c>
    </row>
    <row r="194" spans="1:80" x14ac:dyDescent="0.2">
      <c r="A194" s="302"/>
      <c r="B194" s="309"/>
      <c r="C194" s="310" t="s">
        <v>369</v>
      </c>
      <c r="D194" s="311"/>
      <c r="E194" s="312">
        <v>23.06</v>
      </c>
      <c r="F194" s="313"/>
      <c r="G194" s="314"/>
      <c r="H194" s="315"/>
      <c r="I194" s="307"/>
      <c r="J194" s="316"/>
      <c r="K194" s="307"/>
      <c r="M194" s="308" t="s">
        <v>369</v>
      </c>
      <c r="O194" s="293"/>
    </row>
    <row r="195" spans="1:80" x14ac:dyDescent="0.2">
      <c r="A195" s="294">
        <v>70</v>
      </c>
      <c r="B195" s="295" t="s">
        <v>370</v>
      </c>
      <c r="C195" s="296" t="s">
        <v>371</v>
      </c>
      <c r="D195" s="297" t="s">
        <v>200</v>
      </c>
      <c r="E195" s="298">
        <v>6.4568000000000003</v>
      </c>
      <c r="F195" s="298">
        <v>0</v>
      </c>
      <c r="G195" s="299">
        <f>E195*F195</f>
        <v>0</v>
      </c>
      <c r="H195" s="300">
        <v>1</v>
      </c>
      <c r="I195" s="301">
        <f>E195*H195</f>
        <v>6.4568000000000003</v>
      </c>
      <c r="J195" s="300"/>
      <c r="K195" s="301">
        <f>E195*J195</f>
        <v>0</v>
      </c>
      <c r="O195" s="293">
        <v>2</v>
      </c>
      <c r="AA195" s="262">
        <v>3</v>
      </c>
      <c r="AB195" s="262">
        <v>1</v>
      </c>
      <c r="AC195" s="262">
        <v>583418004</v>
      </c>
      <c r="AZ195" s="262">
        <v>1</v>
      </c>
      <c r="BA195" s="262">
        <f>IF(AZ195=1,G195,0)</f>
        <v>0</v>
      </c>
      <c r="BB195" s="262">
        <f>IF(AZ195=2,G195,0)</f>
        <v>0</v>
      </c>
      <c r="BC195" s="262">
        <f>IF(AZ195=3,G195,0)</f>
        <v>0</v>
      </c>
      <c r="BD195" s="262">
        <f>IF(AZ195=4,G195,0)</f>
        <v>0</v>
      </c>
      <c r="BE195" s="262">
        <f>IF(AZ195=5,G195,0)</f>
        <v>0</v>
      </c>
      <c r="CA195" s="293">
        <v>3</v>
      </c>
      <c r="CB195" s="293">
        <v>1</v>
      </c>
    </row>
    <row r="196" spans="1:80" x14ac:dyDescent="0.2">
      <c r="A196" s="302"/>
      <c r="B196" s="309"/>
      <c r="C196" s="310" t="s">
        <v>372</v>
      </c>
      <c r="D196" s="311"/>
      <c r="E196" s="312">
        <v>6.4568000000000003</v>
      </c>
      <c r="F196" s="313"/>
      <c r="G196" s="314"/>
      <c r="H196" s="315"/>
      <c r="I196" s="307"/>
      <c r="J196" s="316"/>
      <c r="K196" s="307"/>
      <c r="M196" s="308" t="s">
        <v>372</v>
      </c>
      <c r="O196" s="293"/>
    </row>
    <row r="197" spans="1:80" x14ac:dyDescent="0.2">
      <c r="A197" s="317"/>
      <c r="B197" s="318" t="s">
        <v>101</v>
      </c>
      <c r="C197" s="319" t="s">
        <v>362</v>
      </c>
      <c r="D197" s="320"/>
      <c r="E197" s="321"/>
      <c r="F197" s="322"/>
      <c r="G197" s="323">
        <f>SUM(G189:G196)</f>
        <v>0</v>
      </c>
      <c r="H197" s="324"/>
      <c r="I197" s="325">
        <f>SUM(I189:I196)</f>
        <v>10.97579</v>
      </c>
      <c r="J197" s="324"/>
      <c r="K197" s="325">
        <f>SUM(K189:K196)</f>
        <v>0</v>
      </c>
      <c r="O197" s="293">
        <v>4</v>
      </c>
      <c r="BA197" s="326">
        <f>SUM(BA189:BA196)</f>
        <v>0</v>
      </c>
      <c r="BB197" s="326">
        <f>SUM(BB189:BB196)</f>
        <v>0</v>
      </c>
      <c r="BC197" s="326">
        <f>SUM(BC189:BC196)</f>
        <v>0</v>
      </c>
      <c r="BD197" s="326">
        <f>SUM(BD189:BD196)</f>
        <v>0</v>
      </c>
      <c r="BE197" s="326">
        <f>SUM(BE189:BE196)</f>
        <v>0</v>
      </c>
    </row>
    <row r="198" spans="1:80" x14ac:dyDescent="0.2">
      <c r="A198" s="283" t="s">
        <v>97</v>
      </c>
      <c r="B198" s="284" t="s">
        <v>373</v>
      </c>
      <c r="C198" s="285" t="s">
        <v>374</v>
      </c>
      <c r="D198" s="286"/>
      <c r="E198" s="287"/>
      <c r="F198" s="287"/>
      <c r="G198" s="288"/>
      <c r="H198" s="289"/>
      <c r="I198" s="290"/>
      <c r="J198" s="291"/>
      <c r="K198" s="292"/>
      <c r="O198" s="293">
        <v>1</v>
      </c>
    </row>
    <row r="199" spans="1:80" ht="22.5" x14ac:dyDescent="0.2">
      <c r="A199" s="294">
        <v>71</v>
      </c>
      <c r="B199" s="295" t="s">
        <v>376</v>
      </c>
      <c r="C199" s="296" t="s">
        <v>377</v>
      </c>
      <c r="D199" s="297" t="s">
        <v>165</v>
      </c>
      <c r="E199" s="298">
        <v>18</v>
      </c>
      <c r="F199" s="298">
        <v>0</v>
      </c>
      <c r="G199" s="299">
        <f>E199*F199</f>
        <v>0</v>
      </c>
      <c r="H199" s="300">
        <v>2.2329999999999999E-2</v>
      </c>
      <c r="I199" s="301">
        <f>E199*H199</f>
        <v>0.40193999999999996</v>
      </c>
      <c r="J199" s="300">
        <v>0</v>
      </c>
      <c r="K199" s="301">
        <f>E199*J199</f>
        <v>0</v>
      </c>
      <c r="O199" s="293">
        <v>2</v>
      </c>
      <c r="AA199" s="262">
        <v>1</v>
      </c>
      <c r="AB199" s="262">
        <v>1</v>
      </c>
      <c r="AC199" s="262">
        <v>1</v>
      </c>
      <c r="AZ199" s="262">
        <v>1</v>
      </c>
      <c r="BA199" s="262">
        <f>IF(AZ199=1,G199,0)</f>
        <v>0</v>
      </c>
      <c r="BB199" s="262">
        <f>IF(AZ199=2,G199,0)</f>
        <v>0</v>
      </c>
      <c r="BC199" s="262">
        <f>IF(AZ199=3,G199,0)</f>
        <v>0</v>
      </c>
      <c r="BD199" s="262">
        <f>IF(AZ199=4,G199,0)</f>
        <v>0</v>
      </c>
      <c r="BE199" s="262">
        <f>IF(AZ199=5,G199,0)</f>
        <v>0</v>
      </c>
      <c r="CA199" s="293">
        <v>1</v>
      </c>
      <c r="CB199" s="293">
        <v>1</v>
      </c>
    </row>
    <row r="200" spans="1:80" x14ac:dyDescent="0.2">
      <c r="A200" s="302"/>
      <c r="B200" s="309"/>
      <c r="C200" s="310" t="s">
        <v>378</v>
      </c>
      <c r="D200" s="311"/>
      <c r="E200" s="312">
        <v>18</v>
      </c>
      <c r="F200" s="313"/>
      <c r="G200" s="314"/>
      <c r="H200" s="315"/>
      <c r="I200" s="307"/>
      <c r="J200" s="316"/>
      <c r="K200" s="307"/>
      <c r="M200" s="308" t="s">
        <v>378</v>
      </c>
      <c r="O200" s="293"/>
    </row>
    <row r="201" spans="1:80" ht="22.5" x14ac:dyDescent="0.2">
      <c r="A201" s="294">
        <v>72</v>
      </c>
      <c r="B201" s="295" t="s">
        <v>379</v>
      </c>
      <c r="C201" s="296" t="s">
        <v>380</v>
      </c>
      <c r="D201" s="297" t="s">
        <v>165</v>
      </c>
      <c r="E201" s="298">
        <v>154.268</v>
      </c>
      <c r="F201" s="298">
        <v>0</v>
      </c>
      <c r="G201" s="299">
        <f>E201*F201</f>
        <v>0</v>
      </c>
      <c r="H201" s="300">
        <v>2.1000000000000001E-2</v>
      </c>
      <c r="I201" s="301">
        <f>E201*H201</f>
        <v>3.2396280000000002</v>
      </c>
      <c r="J201" s="300">
        <v>0</v>
      </c>
      <c r="K201" s="301">
        <f>E201*J201</f>
        <v>0</v>
      </c>
      <c r="O201" s="293">
        <v>2</v>
      </c>
      <c r="AA201" s="262">
        <v>1</v>
      </c>
      <c r="AB201" s="262">
        <v>1</v>
      </c>
      <c r="AC201" s="262">
        <v>1</v>
      </c>
      <c r="AZ201" s="262">
        <v>1</v>
      </c>
      <c r="BA201" s="262">
        <f>IF(AZ201=1,G201,0)</f>
        <v>0</v>
      </c>
      <c r="BB201" s="262">
        <f>IF(AZ201=2,G201,0)</f>
        <v>0</v>
      </c>
      <c r="BC201" s="262">
        <f>IF(AZ201=3,G201,0)</f>
        <v>0</v>
      </c>
      <c r="BD201" s="262">
        <f>IF(AZ201=4,G201,0)</f>
        <v>0</v>
      </c>
      <c r="BE201" s="262">
        <f>IF(AZ201=5,G201,0)</f>
        <v>0</v>
      </c>
      <c r="CA201" s="293">
        <v>1</v>
      </c>
      <c r="CB201" s="293">
        <v>1</v>
      </c>
    </row>
    <row r="202" spans="1:80" x14ac:dyDescent="0.2">
      <c r="A202" s="302"/>
      <c r="B202" s="309"/>
      <c r="C202" s="310" t="s">
        <v>381</v>
      </c>
      <c r="D202" s="311"/>
      <c r="E202" s="312">
        <v>72.3</v>
      </c>
      <c r="F202" s="313"/>
      <c r="G202" s="314"/>
      <c r="H202" s="315"/>
      <c r="I202" s="307"/>
      <c r="J202" s="316"/>
      <c r="K202" s="307"/>
      <c r="M202" s="308" t="s">
        <v>381</v>
      </c>
      <c r="O202" s="293"/>
    </row>
    <row r="203" spans="1:80" x14ac:dyDescent="0.2">
      <c r="A203" s="302"/>
      <c r="B203" s="309"/>
      <c r="C203" s="310" t="s">
        <v>382</v>
      </c>
      <c r="D203" s="311"/>
      <c r="E203" s="312">
        <v>89.76</v>
      </c>
      <c r="F203" s="313"/>
      <c r="G203" s="314"/>
      <c r="H203" s="315"/>
      <c r="I203" s="307"/>
      <c r="J203" s="316"/>
      <c r="K203" s="307"/>
      <c r="M203" s="308" t="s">
        <v>382</v>
      </c>
      <c r="O203" s="293"/>
    </row>
    <row r="204" spans="1:80" x14ac:dyDescent="0.2">
      <c r="A204" s="302"/>
      <c r="B204" s="309"/>
      <c r="C204" s="310" t="s">
        <v>383</v>
      </c>
      <c r="D204" s="311"/>
      <c r="E204" s="312">
        <v>-3.99</v>
      </c>
      <c r="F204" s="313"/>
      <c r="G204" s="314"/>
      <c r="H204" s="315"/>
      <c r="I204" s="307"/>
      <c r="J204" s="316"/>
      <c r="K204" s="307"/>
      <c r="M204" s="308" t="s">
        <v>383</v>
      </c>
      <c r="O204" s="293"/>
    </row>
    <row r="205" spans="1:80" x14ac:dyDescent="0.2">
      <c r="A205" s="302"/>
      <c r="B205" s="309"/>
      <c r="C205" s="310" t="s">
        <v>384</v>
      </c>
      <c r="D205" s="311"/>
      <c r="E205" s="312">
        <v>1.804</v>
      </c>
      <c r="F205" s="313"/>
      <c r="G205" s="314"/>
      <c r="H205" s="315"/>
      <c r="I205" s="307"/>
      <c r="J205" s="316"/>
      <c r="K205" s="307"/>
      <c r="M205" s="308" t="s">
        <v>384</v>
      </c>
      <c r="O205" s="293"/>
    </row>
    <row r="206" spans="1:80" x14ac:dyDescent="0.2">
      <c r="A206" s="302"/>
      <c r="B206" s="309"/>
      <c r="C206" s="310" t="s">
        <v>385</v>
      </c>
      <c r="D206" s="311"/>
      <c r="E206" s="312">
        <v>-15</v>
      </c>
      <c r="F206" s="313"/>
      <c r="G206" s="314"/>
      <c r="H206" s="315"/>
      <c r="I206" s="307"/>
      <c r="J206" s="316"/>
      <c r="K206" s="307"/>
      <c r="M206" s="308" t="s">
        <v>385</v>
      </c>
      <c r="O206" s="293"/>
    </row>
    <row r="207" spans="1:80" x14ac:dyDescent="0.2">
      <c r="A207" s="302"/>
      <c r="B207" s="309"/>
      <c r="C207" s="310" t="s">
        <v>386</v>
      </c>
      <c r="D207" s="311"/>
      <c r="E207" s="312">
        <v>-2.76</v>
      </c>
      <c r="F207" s="313"/>
      <c r="G207" s="314"/>
      <c r="H207" s="315"/>
      <c r="I207" s="307"/>
      <c r="J207" s="316"/>
      <c r="K207" s="307"/>
      <c r="M207" s="308" t="s">
        <v>386</v>
      </c>
      <c r="O207" s="293"/>
    </row>
    <row r="208" spans="1:80" x14ac:dyDescent="0.2">
      <c r="A208" s="302"/>
      <c r="B208" s="309"/>
      <c r="C208" s="310" t="s">
        <v>387</v>
      </c>
      <c r="D208" s="311"/>
      <c r="E208" s="312">
        <v>12.154</v>
      </c>
      <c r="F208" s="313"/>
      <c r="G208" s="314"/>
      <c r="H208" s="315"/>
      <c r="I208" s="307"/>
      <c r="J208" s="316"/>
      <c r="K208" s="307"/>
      <c r="M208" s="308" t="s">
        <v>387</v>
      </c>
      <c r="O208" s="293"/>
    </row>
    <row r="209" spans="1:80" ht="22.5" x14ac:dyDescent="0.2">
      <c r="A209" s="294">
        <v>73</v>
      </c>
      <c r="B209" s="295" t="s">
        <v>388</v>
      </c>
      <c r="C209" s="296" t="s">
        <v>389</v>
      </c>
      <c r="D209" s="297" t="s">
        <v>165</v>
      </c>
      <c r="E209" s="298">
        <v>218.85230000000001</v>
      </c>
      <c r="F209" s="298">
        <v>0</v>
      </c>
      <c r="G209" s="299">
        <f>E209*F209</f>
        <v>0</v>
      </c>
      <c r="H209" s="300">
        <v>0.02</v>
      </c>
      <c r="I209" s="301">
        <f>E209*H209</f>
        <v>4.377046</v>
      </c>
      <c r="J209" s="300">
        <v>0</v>
      </c>
      <c r="K209" s="301">
        <f>E209*J209</f>
        <v>0</v>
      </c>
      <c r="O209" s="293">
        <v>2</v>
      </c>
      <c r="AA209" s="262">
        <v>1</v>
      </c>
      <c r="AB209" s="262">
        <v>1</v>
      </c>
      <c r="AC209" s="262">
        <v>1</v>
      </c>
      <c r="AZ209" s="262">
        <v>1</v>
      </c>
      <c r="BA209" s="262">
        <f>IF(AZ209=1,G209,0)</f>
        <v>0</v>
      </c>
      <c r="BB209" s="262">
        <f>IF(AZ209=2,G209,0)</f>
        <v>0</v>
      </c>
      <c r="BC209" s="262">
        <f>IF(AZ209=3,G209,0)</f>
        <v>0</v>
      </c>
      <c r="BD209" s="262">
        <f>IF(AZ209=4,G209,0)</f>
        <v>0</v>
      </c>
      <c r="BE209" s="262">
        <f>IF(AZ209=5,G209,0)</f>
        <v>0</v>
      </c>
      <c r="CA209" s="293">
        <v>1</v>
      </c>
      <c r="CB209" s="293">
        <v>1</v>
      </c>
    </row>
    <row r="210" spans="1:80" x14ac:dyDescent="0.2">
      <c r="A210" s="302"/>
      <c r="B210" s="309"/>
      <c r="C210" s="310" t="s">
        <v>390</v>
      </c>
      <c r="D210" s="311"/>
      <c r="E210" s="312">
        <v>32.014200000000002</v>
      </c>
      <c r="F210" s="313"/>
      <c r="G210" s="314"/>
      <c r="H210" s="315"/>
      <c r="I210" s="307"/>
      <c r="J210" s="316"/>
      <c r="K210" s="307"/>
      <c r="M210" s="308" t="s">
        <v>390</v>
      </c>
      <c r="O210" s="293"/>
    </row>
    <row r="211" spans="1:80" x14ac:dyDescent="0.2">
      <c r="A211" s="302"/>
      <c r="B211" s="309"/>
      <c r="C211" s="310" t="s">
        <v>391</v>
      </c>
      <c r="D211" s="311"/>
      <c r="E211" s="312">
        <v>30.361599999999999</v>
      </c>
      <c r="F211" s="313"/>
      <c r="G211" s="314"/>
      <c r="H211" s="315"/>
      <c r="I211" s="307"/>
      <c r="J211" s="316"/>
      <c r="K211" s="307"/>
      <c r="M211" s="308" t="s">
        <v>391</v>
      </c>
      <c r="O211" s="293"/>
    </row>
    <row r="212" spans="1:80" x14ac:dyDescent="0.2">
      <c r="A212" s="302"/>
      <c r="B212" s="309"/>
      <c r="C212" s="310" t="s">
        <v>392</v>
      </c>
      <c r="D212" s="311"/>
      <c r="E212" s="312">
        <v>33.396000000000001</v>
      </c>
      <c r="F212" s="313"/>
      <c r="G212" s="314"/>
      <c r="H212" s="315"/>
      <c r="I212" s="307"/>
      <c r="J212" s="316"/>
      <c r="K212" s="307"/>
      <c r="M212" s="308" t="s">
        <v>392</v>
      </c>
      <c r="O212" s="293"/>
    </row>
    <row r="213" spans="1:80" x14ac:dyDescent="0.2">
      <c r="A213" s="302"/>
      <c r="B213" s="309"/>
      <c r="C213" s="310" t="s">
        <v>393</v>
      </c>
      <c r="D213" s="311"/>
      <c r="E213" s="312">
        <v>27.7728</v>
      </c>
      <c r="F213" s="313"/>
      <c r="G213" s="314"/>
      <c r="H213" s="315"/>
      <c r="I213" s="307"/>
      <c r="J213" s="316"/>
      <c r="K213" s="307"/>
      <c r="M213" s="308" t="s">
        <v>393</v>
      </c>
      <c r="O213" s="293"/>
    </row>
    <row r="214" spans="1:80" x14ac:dyDescent="0.2">
      <c r="A214" s="302"/>
      <c r="B214" s="309"/>
      <c r="C214" s="310" t="s">
        <v>394</v>
      </c>
      <c r="D214" s="311"/>
      <c r="E214" s="312">
        <v>7.41</v>
      </c>
      <c r="F214" s="313"/>
      <c r="G214" s="314"/>
      <c r="H214" s="315"/>
      <c r="I214" s="307"/>
      <c r="J214" s="316"/>
      <c r="K214" s="307"/>
      <c r="M214" s="308" t="s">
        <v>394</v>
      </c>
      <c r="O214" s="293"/>
    </row>
    <row r="215" spans="1:80" x14ac:dyDescent="0.2">
      <c r="A215" s="302"/>
      <c r="B215" s="309"/>
      <c r="C215" s="310" t="s">
        <v>395</v>
      </c>
      <c r="D215" s="311"/>
      <c r="E215" s="312">
        <v>25.088000000000001</v>
      </c>
      <c r="F215" s="313"/>
      <c r="G215" s="314"/>
      <c r="H215" s="315"/>
      <c r="I215" s="307"/>
      <c r="J215" s="316"/>
      <c r="K215" s="307"/>
      <c r="M215" s="308" t="s">
        <v>395</v>
      </c>
      <c r="O215" s="293"/>
    </row>
    <row r="216" spans="1:80" x14ac:dyDescent="0.2">
      <c r="A216" s="302"/>
      <c r="B216" s="309"/>
      <c r="C216" s="310" t="s">
        <v>396</v>
      </c>
      <c r="D216" s="311"/>
      <c r="E216" s="312">
        <v>16.008299999999998</v>
      </c>
      <c r="F216" s="313"/>
      <c r="G216" s="314"/>
      <c r="H216" s="315"/>
      <c r="I216" s="307"/>
      <c r="J216" s="316"/>
      <c r="K216" s="307"/>
      <c r="M216" s="308" t="s">
        <v>396</v>
      </c>
      <c r="O216" s="293"/>
    </row>
    <row r="217" spans="1:80" x14ac:dyDescent="0.2">
      <c r="A217" s="302"/>
      <c r="B217" s="309"/>
      <c r="C217" s="310" t="s">
        <v>397</v>
      </c>
      <c r="D217" s="311"/>
      <c r="E217" s="312">
        <v>22.662600000000001</v>
      </c>
      <c r="F217" s="313"/>
      <c r="G217" s="314"/>
      <c r="H217" s="315"/>
      <c r="I217" s="307"/>
      <c r="J217" s="316"/>
      <c r="K217" s="307"/>
      <c r="M217" s="308" t="s">
        <v>397</v>
      </c>
      <c r="O217" s="293"/>
    </row>
    <row r="218" spans="1:80" x14ac:dyDescent="0.2">
      <c r="A218" s="302"/>
      <c r="B218" s="309"/>
      <c r="C218" s="310" t="s">
        <v>398</v>
      </c>
      <c r="D218" s="311"/>
      <c r="E218" s="312">
        <v>38.494799999999998</v>
      </c>
      <c r="F218" s="313"/>
      <c r="G218" s="314"/>
      <c r="H218" s="315"/>
      <c r="I218" s="307"/>
      <c r="J218" s="316"/>
      <c r="K218" s="307"/>
      <c r="M218" s="308" t="s">
        <v>398</v>
      </c>
      <c r="O218" s="293"/>
    </row>
    <row r="219" spans="1:80" x14ac:dyDescent="0.2">
      <c r="A219" s="302"/>
      <c r="B219" s="309"/>
      <c r="C219" s="310" t="s">
        <v>399</v>
      </c>
      <c r="D219" s="311"/>
      <c r="E219" s="312">
        <v>24.597300000000001</v>
      </c>
      <c r="F219" s="313"/>
      <c r="G219" s="314"/>
      <c r="H219" s="315"/>
      <c r="I219" s="307"/>
      <c r="J219" s="316"/>
      <c r="K219" s="307"/>
      <c r="M219" s="308" t="s">
        <v>399</v>
      </c>
      <c r="O219" s="293"/>
    </row>
    <row r="220" spans="1:80" x14ac:dyDescent="0.2">
      <c r="A220" s="302"/>
      <c r="B220" s="309"/>
      <c r="C220" s="310" t="s">
        <v>400</v>
      </c>
      <c r="D220" s="311"/>
      <c r="E220" s="312">
        <v>12.3331</v>
      </c>
      <c r="F220" s="313"/>
      <c r="G220" s="314"/>
      <c r="H220" s="315"/>
      <c r="I220" s="307"/>
      <c r="J220" s="316"/>
      <c r="K220" s="307"/>
      <c r="M220" s="308" t="s">
        <v>400</v>
      </c>
      <c r="O220" s="293"/>
    </row>
    <row r="221" spans="1:80" x14ac:dyDescent="0.2">
      <c r="A221" s="302"/>
      <c r="B221" s="309"/>
      <c r="C221" s="310" t="s">
        <v>401</v>
      </c>
      <c r="D221" s="311"/>
      <c r="E221" s="312">
        <v>-51.200499999999998</v>
      </c>
      <c r="F221" s="313"/>
      <c r="G221" s="314"/>
      <c r="H221" s="315"/>
      <c r="I221" s="307"/>
      <c r="J221" s="316"/>
      <c r="K221" s="307"/>
      <c r="M221" s="308" t="s">
        <v>401</v>
      </c>
      <c r="O221" s="293"/>
    </row>
    <row r="222" spans="1:80" ht="22.5" x14ac:dyDescent="0.2">
      <c r="A222" s="302"/>
      <c r="B222" s="309"/>
      <c r="C222" s="310" t="s">
        <v>402</v>
      </c>
      <c r="D222" s="311"/>
      <c r="E222" s="312">
        <v>10.282</v>
      </c>
      <c r="F222" s="313"/>
      <c r="G222" s="314"/>
      <c r="H222" s="315"/>
      <c r="I222" s="307"/>
      <c r="J222" s="316"/>
      <c r="K222" s="307"/>
      <c r="M222" s="308" t="s">
        <v>402</v>
      </c>
      <c r="O222" s="293"/>
    </row>
    <row r="223" spans="1:80" x14ac:dyDescent="0.2">
      <c r="A223" s="302"/>
      <c r="B223" s="309"/>
      <c r="C223" s="310" t="s">
        <v>403</v>
      </c>
      <c r="D223" s="311"/>
      <c r="E223" s="312">
        <v>-4.968</v>
      </c>
      <c r="F223" s="313"/>
      <c r="G223" s="314"/>
      <c r="H223" s="315"/>
      <c r="I223" s="307"/>
      <c r="J223" s="316"/>
      <c r="K223" s="307"/>
      <c r="M223" s="308" t="s">
        <v>403</v>
      </c>
      <c r="O223" s="293"/>
    </row>
    <row r="224" spans="1:80" x14ac:dyDescent="0.2">
      <c r="A224" s="302"/>
      <c r="B224" s="309"/>
      <c r="C224" s="310" t="s">
        <v>404</v>
      </c>
      <c r="D224" s="311"/>
      <c r="E224" s="312">
        <v>-5.4</v>
      </c>
      <c r="F224" s="313"/>
      <c r="G224" s="314"/>
      <c r="H224" s="315"/>
      <c r="I224" s="307"/>
      <c r="J224" s="316"/>
      <c r="K224" s="307"/>
      <c r="M224" s="308" t="s">
        <v>404</v>
      </c>
      <c r="O224" s="293"/>
    </row>
    <row r="225" spans="1:80" ht="22.5" x14ac:dyDescent="0.2">
      <c r="A225" s="294">
        <v>74</v>
      </c>
      <c r="B225" s="295" t="s">
        <v>405</v>
      </c>
      <c r="C225" s="296" t="s">
        <v>406</v>
      </c>
      <c r="D225" s="297" t="s">
        <v>165</v>
      </c>
      <c r="E225" s="298">
        <v>18.561</v>
      </c>
      <c r="F225" s="298">
        <v>0</v>
      </c>
      <c r="G225" s="299">
        <f>E225*F225</f>
        <v>0</v>
      </c>
      <c r="H225" s="300">
        <v>3.6700000000000001E-3</v>
      </c>
      <c r="I225" s="301">
        <f>E225*H225</f>
        <v>6.8118869999999998E-2</v>
      </c>
      <c r="J225" s="300">
        <v>0</v>
      </c>
      <c r="K225" s="301">
        <f>E225*J225</f>
        <v>0</v>
      </c>
      <c r="O225" s="293">
        <v>2</v>
      </c>
      <c r="AA225" s="262">
        <v>1</v>
      </c>
      <c r="AB225" s="262">
        <v>1</v>
      </c>
      <c r="AC225" s="262">
        <v>1</v>
      </c>
      <c r="AZ225" s="262">
        <v>1</v>
      </c>
      <c r="BA225" s="262">
        <f>IF(AZ225=1,G225,0)</f>
        <v>0</v>
      </c>
      <c r="BB225" s="262">
        <f>IF(AZ225=2,G225,0)</f>
        <v>0</v>
      </c>
      <c r="BC225" s="262">
        <f>IF(AZ225=3,G225,0)</f>
        <v>0</v>
      </c>
      <c r="BD225" s="262">
        <f>IF(AZ225=4,G225,0)</f>
        <v>0</v>
      </c>
      <c r="BE225" s="262">
        <f>IF(AZ225=5,G225,0)</f>
        <v>0</v>
      </c>
      <c r="CA225" s="293">
        <v>1</v>
      </c>
      <c r="CB225" s="293">
        <v>1</v>
      </c>
    </row>
    <row r="226" spans="1:80" x14ac:dyDescent="0.2">
      <c r="A226" s="302"/>
      <c r="B226" s="309"/>
      <c r="C226" s="310" t="s">
        <v>407</v>
      </c>
      <c r="D226" s="311"/>
      <c r="E226" s="312">
        <v>3.5579999999999998</v>
      </c>
      <c r="F226" s="313"/>
      <c r="G226" s="314"/>
      <c r="H226" s="315"/>
      <c r="I226" s="307"/>
      <c r="J226" s="316"/>
      <c r="K226" s="307"/>
      <c r="M226" s="308" t="s">
        <v>407</v>
      </c>
      <c r="O226" s="293"/>
    </row>
    <row r="227" spans="1:80" x14ac:dyDescent="0.2">
      <c r="A227" s="302"/>
      <c r="B227" s="309"/>
      <c r="C227" s="310" t="s">
        <v>408</v>
      </c>
      <c r="D227" s="311"/>
      <c r="E227" s="312">
        <v>2.1779999999999999</v>
      </c>
      <c r="F227" s="313"/>
      <c r="G227" s="314"/>
      <c r="H227" s="315"/>
      <c r="I227" s="307"/>
      <c r="J227" s="316"/>
      <c r="K227" s="307"/>
      <c r="M227" s="308" t="s">
        <v>408</v>
      </c>
      <c r="O227" s="293"/>
    </row>
    <row r="228" spans="1:80" x14ac:dyDescent="0.2">
      <c r="A228" s="302"/>
      <c r="B228" s="309"/>
      <c r="C228" s="310" t="s">
        <v>409</v>
      </c>
      <c r="D228" s="311"/>
      <c r="E228" s="312">
        <v>3.1560000000000001</v>
      </c>
      <c r="F228" s="313"/>
      <c r="G228" s="314"/>
      <c r="H228" s="315"/>
      <c r="I228" s="307"/>
      <c r="J228" s="316"/>
      <c r="K228" s="307"/>
      <c r="M228" s="308" t="s">
        <v>409</v>
      </c>
      <c r="O228" s="293"/>
    </row>
    <row r="229" spans="1:80" x14ac:dyDescent="0.2">
      <c r="A229" s="302"/>
      <c r="B229" s="309"/>
      <c r="C229" s="310" t="s">
        <v>410</v>
      </c>
      <c r="D229" s="311"/>
      <c r="E229" s="312">
        <v>0.45</v>
      </c>
      <c r="F229" s="313"/>
      <c r="G229" s="314"/>
      <c r="H229" s="315"/>
      <c r="I229" s="307"/>
      <c r="J229" s="316"/>
      <c r="K229" s="307"/>
      <c r="M229" s="308" t="s">
        <v>410</v>
      </c>
      <c r="O229" s="293"/>
    </row>
    <row r="230" spans="1:80" x14ac:dyDescent="0.2">
      <c r="A230" s="302"/>
      <c r="B230" s="309"/>
      <c r="C230" s="310" t="s">
        <v>411</v>
      </c>
      <c r="D230" s="311"/>
      <c r="E230" s="312">
        <v>1.92</v>
      </c>
      <c r="F230" s="313"/>
      <c r="G230" s="314"/>
      <c r="H230" s="315"/>
      <c r="I230" s="307"/>
      <c r="J230" s="316"/>
      <c r="K230" s="307"/>
      <c r="M230" s="308" t="s">
        <v>411</v>
      </c>
      <c r="O230" s="293"/>
    </row>
    <row r="231" spans="1:80" x14ac:dyDescent="0.2">
      <c r="A231" s="302"/>
      <c r="B231" s="309"/>
      <c r="C231" s="310" t="s">
        <v>412</v>
      </c>
      <c r="D231" s="311"/>
      <c r="E231" s="312">
        <v>1.3859999999999999</v>
      </c>
      <c r="F231" s="313"/>
      <c r="G231" s="314"/>
      <c r="H231" s="315"/>
      <c r="I231" s="307"/>
      <c r="J231" s="316"/>
      <c r="K231" s="307"/>
      <c r="M231" s="308" t="s">
        <v>412</v>
      </c>
      <c r="O231" s="293"/>
    </row>
    <row r="232" spans="1:80" x14ac:dyDescent="0.2">
      <c r="A232" s="302"/>
      <c r="B232" s="309"/>
      <c r="C232" s="310" t="s">
        <v>413</v>
      </c>
      <c r="D232" s="311"/>
      <c r="E232" s="312">
        <v>4.8390000000000004</v>
      </c>
      <c r="F232" s="313"/>
      <c r="G232" s="314"/>
      <c r="H232" s="315"/>
      <c r="I232" s="307"/>
      <c r="J232" s="316"/>
      <c r="K232" s="307"/>
      <c r="M232" s="308" t="s">
        <v>413</v>
      </c>
      <c r="O232" s="293"/>
    </row>
    <row r="233" spans="1:80" x14ac:dyDescent="0.2">
      <c r="A233" s="302"/>
      <c r="B233" s="309"/>
      <c r="C233" s="310" t="s">
        <v>414</v>
      </c>
      <c r="D233" s="311"/>
      <c r="E233" s="312">
        <v>1.0740000000000001</v>
      </c>
      <c r="F233" s="313"/>
      <c r="G233" s="314"/>
      <c r="H233" s="315"/>
      <c r="I233" s="307"/>
      <c r="J233" s="316"/>
      <c r="K233" s="307"/>
      <c r="M233" s="308" t="s">
        <v>414</v>
      </c>
      <c r="O233" s="293"/>
    </row>
    <row r="234" spans="1:80" x14ac:dyDescent="0.2">
      <c r="A234" s="317"/>
      <c r="B234" s="318" t="s">
        <v>101</v>
      </c>
      <c r="C234" s="319" t="s">
        <v>375</v>
      </c>
      <c r="D234" s="320"/>
      <c r="E234" s="321"/>
      <c r="F234" s="322"/>
      <c r="G234" s="323">
        <f>SUM(G198:G233)</f>
        <v>0</v>
      </c>
      <c r="H234" s="324"/>
      <c r="I234" s="325">
        <f>SUM(I198:I233)</f>
        <v>8.0867328699999987</v>
      </c>
      <c r="J234" s="324"/>
      <c r="K234" s="325">
        <f>SUM(K198:K233)</f>
        <v>0</v>
      </c>
      <c r="O234" s="293">
        <v>4</v>
      </c>
      <c r="BA234" s="326">
        <f>SUM(BA198:BA233)</f>
        <v>0</v>
      </c>
      <c r="BB234" s="326">
        <f>SUM(BB198:BB233)</f>
        <v>0</v>
      </c>
      <c r="BC234" s="326">
        <f>SUM(BC198:BC233)</f>
        <v>0</v>
      </c>
      <c r="BD234" s="326">
        <f>SUM(BD198:BD233)</f>
        <v>0</v>
      </c>
      <c r="BE234" s="326">
        <f>SUM(BE198:BE233)</f>
        <v>0</v>
      </c>
    </row>
    <row r="235" spans="1:80" x14ac:dyDescent="0.2">
      <c r="A235" s="283" t="s">
        <v>97</v>
      </c>
      <c r="B235" s="284" t="s">
        <v>415</v>
      </c>
      <c r="C235" s="285" t="s">
        <v>416</v>
      </c>
      <c r="D235" s="286"/>
      <c r="E235" s="287"/>
      <c r="F235" s="287"/>
      <c r="G235" s="288"/>
      <c r="H235" s="289"/>
      <c r="I235" s="290"/>
      <c r="J235" s="291"/>
      <c r="K235" s="292"/>
      <c r="O235" s="293">
        <v>1</v>
      </c>
    </row>
    <row r="236" spans="1:80" ht="22.5" x14ac:dyDescent="0.2">
      <c r="A236" s="294">
        <v>75</v>
      </c>
      <c r="B236" s="295" t="s">
        <v>418</v>
      </c>
      <c r="C236" s="296" t="s">
        <v>419</v>
      </c>
      <c r="D236" s="297" t="s">
        <v>165</v>
      </c>
      <c r="E236" s="298">
        <v>165.3433</v>
      </c>
      <c r="F236" s="298">
        <v>0</v>
      </c>
      <c r="G236" s="299">
        <f>E236*F236</f>
        <v>0</v>
      </c>
      <c r="H236" s="300">
        <v>3.47E-3</v>
      </c>
      <c r="I236" s="301">
        <f>E236*H236</f>
        <v>0.57374125099999995</v>
      </c>
      <c r="J236" s="300">
        <v>0</v>
      </c>
      <c r="K236" s="301">
        <f>E236*J236</f>
        <v>0</v>
      </c>
      <c r="O236" s="293">
        <v>2</v>
      </c>
      <c r="AA236" s="262">
        <v>1</v>
      </c>
      <c r="AB236" s="262">
        <v>1</v>
      </c>
      <c r="AC236" s="262">
        <v>1</v>
      </c>
      <c r="AZ236" s="262">
        <v>1</v>
      </c>
      <c r="BA236" s="262">
        <f>IF(AZ236=1,G236,0)</f>
        <v>0</v>
      </c>
      <c r="BB236" s="262">
        <f>IF(AZ236=2,G236,0)</f>
        <v>0</v>
      </c>
      <c r="BC236" s="262">
        <f>IF(AZ236=3,G236,0)</f>
        <v>0</v>
      </c>
      <c r="BD236" s="262">
        <f>IF(AZ236=4,G236,0)</f>
        <v>0</v>
      </c>
      <c r="BE236" s="262">
        <f>IF(AZ236=5,G236,0)</f>
        <v>0</v>
      </c>
      <c r="CA236" s="293">
        <v>1</v>
      </c>
      <c r="CB236" s="293">
        <v>1</v>
      </c>
    </row>
    <row r="237" spans="1:80" x14ac:dyDescent="0.2">
      <c r="A237" s="302"/>
      <c r="B237" s="309"/>
      <c r="C237" s="310" t="s">
        <v>420</v>
      </c>
      <c r="D237" s="311"/>
      <c r="E237" s="312">
        <v>56.35</v>
      </c>
      <c r="F237" s="313"/>
      <c r="G237" s="314"/>
      <c r="H237" s="315"/>
      <c r="I237" s="307"/>
      <c r="J237" s="316"/>
      <c r="K237" s="307"/>
      <c r="M237" s="308" t="s">
        <v>420</v>
      </c>
      <c r="O237" s="293"/>
    </row>
    <row r="238" spans="1:80" x14ac:dyDescent="0.2">
      <c r="A238" s="302"/>
      <c r="B238" s="309"/>
      <c r="C238" s="310" t="s">
        <v>421</v>
      </c>
      <c r="D238" s="311"/>
      <c r="E238" s="312">
        <v>-31.1875</v>
      </c>
      <c r="F238" s="313"/>
      <c r="G238" s="314"/>
      <c r="H238" s="315"/>
      <c r="I238" s="307"/>
      <c r="J238" s="316"/>
      <c r="K238" s="307"/>
      <c r="M238" s="308" t="s">
        <v>421</v>
      </c>
      <c r="O238" s="293"/>
    </row>
    <row r="239" spans="1:80" x14ac:dyDescent="0.2">
      <c r="A239" s="302"/>
      <c r="B239" s="309"/>
      <c r="C239" s="310" t="s">
        <v>422</v>
      </c>
      <c r="D239" s="311"/>
      <c r="E239" s="312">
        <v>3.766</v>
      </c>
      <c r="F239" s="313"/>
      <c r="G239" s="314"/>
      <c r="H239" s="315"/>
      <c r="I239" s="307"/>
      <c r="J239" s="316"/>
      <c r="K239" s="307"/>
      <c r="M239" s="308" t="s">
        <v>422</v>
      </c>
      <c r="O239" s="293"/>
    </row>
    <row r="240" spans="1:80" x14ac:dyDescent="0.2">
      <c r="A240" s="302"/>
      <c r="B240" s="309"/>
      <c r="C240" s="310" t="s">
        <v>423</v>
      </c>
      <c r="D240" s="311"/>
      <c r="E240" s="312">
        <v>6.6871</v>
      </c>
      <c r="F240" s="313"/>
      <c r="G240" s="314"/>
      <c r="H240" s="315"/>
      <c r="I240" s="307"/>
      <c r="J240" s="316"/>
      <c r="K240" s="307"/>
      <c r="M240" s="308" t="s">
        <v>423</v>
      </c>
      <c r="O240" s="293"/>
    </row>
    <row r="241" spans="1:80" x14ac:dyDescent="0.2">
      <c r="A241" s="302"/>
      <c r="B241" s="309"/>
      <c r="C241" s="310" t="s">
        <v>424</v>
      </c>
      <c r="D241" s="311"/>
      <c r="E241" s="312">
        <v>28.71</v>
      </c>
      <c r="F241" s="313"/>
      <c r="G241" s="314"/>
      <c r="H241" s="315"/>
      <c r="I241" s="307"/>
      <c r="J241" s="316"/>
      <c r="K241" s="307"/>
      <c r="M241" s="308" t="s">
        <v>424</v>
      </c>
      <c r="O241" s="293"/>
    </row>
    <row r="242" spans="1:80" x14ac:dyDescent="0.2">
      <c r="A242" s="302"/>
      <c r="B242" s="309"/>
      <c r="C242" s="310" t="s">
        <v>425</v>
      </c>
      <c r="D242" s="311"/>
      <c r="E242" s="312">
        <v>-11.25</v>
      </c>
      <c r="F242" s="313"/>
      <c r="G242" s="314"/>
      <c r="H242" s="315"/>
      <c r="I242" s="307"/>
      <c r="J242" s="316"/>
      <c r="K242" s="307"/>
      <c r="M242" s="308" t="s">
        <v>425</v>
      </c>
      <c r="O242" s="293"/>
    </row>
    <row r="243" spans="1:80" x14ac:dyDescent="0.2">
      <c r="A243" s="302"/>
      <c r="B243" s="309"/>
      <c r="C243" s="310" t="s">
        <v>426</v>
      </c>
      <c r="D243" s="311"/>
      <c r="E243" s="312">
        <v>2.1850000000000001</v>
      </c>
      <c r="F243" s="313"/>
      <c r="G243" s="314"/>
      <c r="H243" s="315"/>
      <c r="I243" s="307"/>
      <c r="J243" s="316"/>
      <c r="K243" s="307"/>
      <c r="M243" s="308" t="s">
        <v>426</v>
      </c>
      <c r="O243" s="293"/>
    </row>
    <row r="244" spans="1:80" x14ac:dyDescent="0.2">
      <c r="A244" s="302"/>
      <c r="B244" s="309"/>
      <c r="C244" s="310" t="s">
        <v>427</v>
      </c>
      <c r="D244" s="311"/>
      <c r="E244" s="312">
        <v>0.89900000000000002</v>
      </c>
      <c r="F244" s="313"/>
      <c r="G244" s="314"/>
      <c r="H244" s="315"/>
      <c r="I244" s="307"/>
      <c r="J244" s="316"/>
      <c r="K244" s="307"/>
      <c r="M244" s="308" t="s">
        <v>427</v>
      </c>
      <c r="O244" s="293"/>
    </row>
    <row r="245" spans="1:80" x14ac:dyDescent="0.2">
      <c r="A245" s="302"/>
      <c r="B245" s="309"/>
      <c r="C245" s="310" t="s">
        <v>428</v>
      </c>
      <c r="D245" s="311"/>
      <c r="E245" s="312">
        <v>18.703700000000001</v>
      </c>
      <c r="F245" s="313"/>
      <c r="G245" s="314"/>
      <c r="H245" s="315"/>
      <c r="I245" s="307"/>
      <c r="J245" s="316"/>
      <c r="K245" s="307"/>
      <c r="M245" s="308" t="s">
        <v>428</v>
      </c>
      <c r="O245" s="293"/>
    </row>
    <row r="246" spans="1:80" x14ac:dyDescent="0.2">
      <c r="A246" s="302"/>
      <c r="B246" s="309"/>
      <c r="C246" s="310" t="s">
        <v>429</v>
      </c>
      <c r="D246" s="311"/>
      <c r="E246" s="312">
        <v>41.225000000000001</v>
      </c>
      <c r="F246" s="313"/>
      <c r="G246" s="314"/>
      <c r="H246" s="315"/>
      <c r="I246" s="307"/>
      <c r="J246" s="316"/>
      <c r="K246" s="307"/>
      <c r="M246" s="308" t="s">
        <v>429</v>
      </c>
      <c r="O246" s="293"/>
    </row>
    <row r="247" spans="1:80" x14ac:dyDescent="0.2">
      <c r="A247" s="302"/>
      <c r="B247" s="309"/>
      <c r="C247" s="310" t="s">
        <v>430</v>
      </c>
      <c r="D247" s="311"/>
      <c r="E247" s="312">
        <v>31.9725</v>
      </c>
      <c r="F247" s="313"/>
      <c r="G247" s="314"/>
      <c r="H247" s="315"/>
      <c r="I247" s="307"/>
      <c r="J247" s="316"/>
      <c r="K247" s="307"/>
      <c r="M247" s="308" t="s">
        <v>430</v>
      </c>
      <c r="O247" s="293"/>
    </row>
    <row r="248" spans="1:80" x14ac:dyDescent="0.2">
      <c r="A248" s="302"/>
      <c r="B248" s="309"/>
      <c r="C248" s="310" t="s">
        <v>431</v>
      </c>
      <c r="D248" s="311"/>
      <c r="E248" s="312">
        <v>17.282499999999999</v>
      </c>
      <c r="F248" s="313"/>
      <c r="G248" s="314"/>
      <c r="H248" s="315"/>
      <c r="I248" s="307"/>
      <c r="J248" s="316"/>
      <c r="K248" s="307"/>
      <c r="M248" s="308" t="s">
        <v>431</v>
      </c>
      <c r="O248" s="293"/>
    </row>
    <row r="249" spans="1:80" x14ac:dyDescent="0.2">
      <c r="A249" s="294">
        <v>76</v>
      </c>
      <c r="B249" s="295" t="s">
        <v>432</v>
      </c>
      <c r="C249" s="296" t="s">
        <v>433</v>
      </c>
      <c r="D249" s="297" t="s">
        <v>165</v>
      </c>
      <c r="E249" s="298">
        <v>165.3433</v>
      </c>
      <c r="F249" s="298">
        <v>0</v>
      </c>
      <c r="G249" s="299">
        <f>E249*F249</f>
        <v>0</v>
      </c>
      <c r="H249" s="300">
        <v>1.9000000000000001E-4</v>
      </c>
      <c r="I249" s="301">
        <f>E249*H249</f>
        <v>3.1415227000000004E-2</v>
      </c>
      <c r="J249" s="300">
        <v>0</v>
      </c>
      <c r="K249" s="301">
        <f>E249*J249</f>
        <v>0</v>
      </c>
      <c r="O249" s="293">
        <v>2</v>
      </c>
      <c r="AA249" s="262">
        <v>1</v>
      </c>
      <c r="AB249" s="262">
        <v>1</v>
      </c>
      <c r="AC249" s="262">
        <v>1</v>
      </c>
      <c r="AZ249" s="262">
        <v>1</v>
      </c>
      <c r="BA249" s="262">
        <f>IF(AZ249=1,G249,0)</f>
        <v>0</v>
      </c>
      <c r="BB249" s="262">
        <f>IF(AZ249=2,G249,0)</f>
        <v>0</v>
      </c>
      <c r="BC249" s="262">
        <f>IF(AZ249=3,G249,0)</f>
        <v>0</v>
      </c>
      <c r="BD249" s="262">
        <f>IF(AZ249=4,G249,0)</f>
        <v>0</v>
      </c>
      <c r="BE249" s="262">
        <f>IF(AZ249=5,G249,0)</f>
        <v>0</v>
      </c>
      <c r="CA249" s="293">
        <v>1</v>
      </c>
      <c r="CB249" s="293">
        <v>1</v>
      </c>
    </row>
    <row r="250" spans="1:80" ht="22.5" x14ac:dyDescent="0.2">
      <c r="A250" s="294">
        <v>77</v>
      </c>
      <c r="B250" s="295" t="s">
        <v>434</v>
      </c>
      <c r="C250" s="296" t="s">
        <v>435</v>
      </c>
      <c r="D250" s="297" t="s">
        <v>165</v>
      </c>
      <c r="E250" s="298">
        <v>229.15</v>
      </c>
      <c r="F250" s="298">
        <v>0</v>
      </c>
      <c r="G250" s="299">
        <f>E250*F250</f>
        <v>0</v>
      </c>
      <c r="H250" s="300">
        <v>1.418E-2</v>
      </c>
      <c r="I250" s="301">
        <f>E250*H250</f>
        <v>3.2493470000000002</v>
      </c>
      <c r="J250" s="300">
        <v>0</v>
      </c>
      <c r="K250" s="301">
        <f>E250*J250</f>
        <v>0</v>
      </c>
      <c r="O250" s="293">
        <v>2</v>
      </c>
      <c r="AA250" s="262">
        <v>1</v>
      </c>
      <c r="AB250" s="262">
        <v>1</v>
      </c>
      <c r="AC250" s="262">
        <v>1</v>
      </c>
      <c r="AZ250" s="262">
        <v>1</v>
      </c>
      <c r="BA250" s="262">
        <f>IF(AZ250=1,G250,0)</f>
        <v>0</v>
      </c>
      <c r="BB250" s="262">
        <f>IF(AZ250=2,G250,0)</f>
        <v>0</v>
      </c>
      <c r="BC250" s="262">
        <f>IF(AZ250=3,G250,0)</f>
        <v>0</v>
      </c>
      <c r="BD250" s="262">
        <f>IF(AZ250=4,G250,0)</f>
        <v>0</v>
      </c>
      <c r="BE250" s="262">
        <f>IF(AZ250=5,G250,0)</f>
        <v>0</v>
      </c>
      <c r="CA250" s="293">
        <v>1</v>
      </c>
      <c r="CB250" s="293">
        <v>1</v>
      </c>
    </row>
    <row r="251" spans="1:80" x14ac:dyDescent="0.2">
      <c r="A251" s="302"/>
      <c r="B251" s="309"/>
      <c r="C251" s="310" t="s">
        <v>420</v>
      </c>
      <c r="D251" s="311"/>
      <c r="E251" s="312">
        <v>56.35</v>
      </c>
      <c r="F251" s="313"/>
      <c r="G251" s="314"/>
      <c r="H251" s="315"/>
      <c r="I251" s="307"/>
      <c r="J251" s="316"/>
      <c r="K251" s="307"/>
      <c r="M251" s="308" t="s">
        <v>420</v>
      </c>
      <c r="O251" s="293"/>
    </row>
    <row r="252" spans="1:80" x14ac:dyDescent="0.2">
      <c r="A252" s="302"/>
      <c r="B252" s="309"/>
      <c r="C252" s="310" t="s">
        <v>421</v>
      </c>
      <c r="D252" s="311"/>
      <c r="E252" s="312">
        <v>-31.1875</v>
      </c>
      <c r="F252" s="313"/>
      <c r="G252" s="314"/>
      <c r="H252" s="315"/>
      <c r="I252" s="307"/>
      <c r="J252" s="316"/>
      <c r="K252" s="307"/>
      <c r="M252" s="308" t="s">
        <v>421</v>
      </c>
      <c r="O252" s="293"/>
    </row>
    <row r="253" spans="1:80" x14ac:dyDescent="0.2">
      <c r="A253" s="302"/>
      <c r="B253" s="309"/>
      <c r="C253" s="310" t="s">
        <v>422</v>
      </c>
      <c r="D253" s="311"/>
      <c r="E253" s="312">
        <v>3.766</v>
      </c>
      <c r="F253" s="313"/>
      <c r="G253" s="314"/>
      <c r="H253" s="315"/>
      <c r="I253" s="307"/>
      <c r="J253" s="316"/>
      <c r="K253" s="307"/>
      <c r="M253" s="308" t="s">
        <v>422</v>
      </c>
      <c r="O253" s="293"/>
    </row>
    <row r="254" spans="1:80" x14ac:dyDescent="0.2">
      <c r="A254" s="302"/>
      <c r="B254" s="309"/>
      <c r="C254" s="310" t="s">
        <v>423</v>
      </c>
      <c r="D254" s="311"/>
      <c r="E254" s="312">
        <v>6.6871</v>
      </c>
      <c r="F254" s="313"/>
      <c r="G254" s="314"/>
      <c r="H254" s="315"/>
      <c r="I254" s="307"/>
      <c r="J254" s="316"/>
      <c r="K254" s="307"/>
      <c r="M254" s="308" t="s">
        <v>423</v>
      </c>
      <c r="O254" s="293"/>
    </row>
    <row r="255" spans="1:80" x14ac:dyDescent="0.2">
      <c r="A255" s="302"/>
      <c r="B255" s="309"/>
      <c r="C255" s="310" t="s">
        <v>424</v>
      </c>
      <c r="D255" s="311"/>
      <c r="E255" s="312">
        <v>28.71</v>
      </c>
      <c r="F255" s="313"/>
      <c r="G255" s="314"/>
      <c r="H255" s="315"/>
      <c r="I255" s="307"/>
      <c r="J255" s="316"/>
      <c r="K255" s="307"/>
      <c r="M255" s="308" t="s">
        <v>424</v>
      </c>
      <c r="O255" s="293"/>
    </row>
    <row r="256" spans="1:80" x14ac:dyDescent="0.2">
      <c r="A256" s="302"/>
      <c r="B256" s="309"/>
      <c r="C256" s="310" t="s">
        <v>425</v>
      </c>
      <c r="D256" s="311"/>
      <c r="E256" s="312">
        <v>-11.25</v>
      </c>
      <c r="F256" s="313"/>
      <c r="G256" s="314"/>
      <c r="H256" s="315"/>
      <c r="I256" s="307"/>
      <c r="J256" s="316"/>
      <c r="K256" s="307"/>
      <c r="M256" s="308" t="s">
        <v>425</v>
      </c>
      <c r="O256" s="293"/>
    </row>
    <row r="257" spans="1:80" x14ac:dyDescent="0.2">
      <c r="A257" s="302"/>
      <c r="B257" s="309"/>
      <c r="C257" s="310" t="s">
        <v>426</v>
      </c>
      <c r="D257" s="311"/>
      <c r="E257" s="312">
        <v>2.1850000000000001</v>
      </c>
      <c r="F257" s="313"/>
      <c r="G257" s="314"/>
      <c r="H257" s="315"/>
      <c r="I257" s="307"/>
      <c r="J257" s="316"/>
      <c r="K257" s="307"/>
      <c r="M257" s="308" t="s">
        <v>426</v>
      </c>
      <c r="O257" s="293"/>
    </row>
    <row r="258" spans="1:80" x14ac:dyDescent="0.2">
      <c r="A258" s="302"/>
      <c r="B258" s="309"/>
      <c r="C258" s="310" t="s">
        <v>436</v>
      </c>
      <c r="D258" s="311"/>
      <c r="E258" s="312">
        <v>12.789</v>
      </c>
      <c r="F258" s="313"/>
      <c r="G258" s="314"/>
      <c r="H258" s="315"/>
      <c r="I258" s="307"/>
      <c r="J258" s="316"/>
      <c r="K258" s="307"/>
      <c r="M258" s="308" t="s">
        <v>436</v>
      </c>
      <c r="O258" s="293"/>
    </row>
    <row r="259" spans="1:80" x14ac:dyDescent="0.2">
      <c r="A259" s="302"/>
      <c r="B259" s="309"/>
      <c r="C259" s="310" t="s">
        <v>437</v>
      </c>
      <c r="D259" s="311"/>
      <c r="E259" s="312">
        <v>13.1595</v>
      </c>
      <c r="F259" s="313"/>
      <c r="G259" s="314"/>
      <c r="H259" s="315"/>
      <c r="I259" s="307"/>
      <c r="J259" s="316"/>
      <c r="K259" s="307"/>
      <c r="M259" s="308" t="s">
        <v>437</v>
      </c>
      <c r="O259" s="293"/>
    </row>
    <row r="260" spans="1:80" x14ac:dyDescent="0.2">
      <c r="A260" s="302"/>
      <c r="B260" s="309"/>
      <c r="C260" s="310" t="s">
        <v>438</v>
      </c>
      <c r="D260" s="311"/>
      <c r="E260" s="312">
        <v>46.898699999999998</v>
      </c>
      <c r="F260" s="313"/>
      <c r="G260" s="314"/>
      <c r="H260" s="315"/>
      <c r="I260" s="307"/>
      <c r="J260" s="316"/>
      <c r="K260" s="307"/>
      <c r="M260" s="308" t="s">
        <v>438</v>
      </c>
      <c r="O260" s="293"/>
    </row>
    <row r="261" spans="1:80" x14ac:dyDescent="0.2">
      <c r="A261" s="302"/>
      <c r="B261" s="309"/>
      <c r="C261" s="310" t="s">
        <v>383</v>
      </c>
      <c r="D261" s="311"/>
      <c r="E261" s="312">
        <v>-3.99</v>
      </c>
      <c r="F261" s="313"/>
      <c r="G261" s="314"/>
      <c r="H261" s="315"/>
      <c r="I261" s="307"/>
      <c r="J261" s="316"/>
      <c r="K261" s="307"/>
      <c r="M261" s="308" t="s">
        <v>383</v>
      </c>
      <c r="O261" s="293"/>
    </row>
    <row r="262" spans="1:80" x14ac:dyDescent="0.2">
      <c r="A262" s="302"/>
      <c r="B262" s="309"/>
      <c r="C262" s="310" t="s">
        <v>439</v>
      </c>
      <c r="D262" s="311"/>
      <c r="E262" s="312">
        <v>0.55859999999999999</v>
      </c>
      <c r="F262" s="313"/>
      <c r="G262" s="314"/>
      <c r="H262" s="315"/>
      <c r="I262" s="307"/>
      <c r="J262" s="316"/>
      <c r="K262" s="307"/>
      <c r="M262" s="308" t="s">
        <v>439</v>
      </c>
      <c r="O262" s="293"/>
    </row>
    <row r="263" spans="1:80" x14ac:dyDescent="0.2">
      <c r="A263" s="302"/>
      <c r="B263" s="309"/>
      <c r="C263" s="310" t="s">
        <v>440</v>
      </c>
      <c r="D263" s="311"/>
      <c r="E263" s="312">
        <v>22.4</v>
      </c>
      <c r="F263" s="313"/>
      <c r="G263" s="314"/>
      <c r="H263" s="315"/>
      <c r="I263" s="307"/>
      <c r="J263" s="316"/>
      <c r="K263" s="307"/>
      <c r="M263" s="308" t="s">
        <v>440</v>
      </c>
      <c r="O263" s="293"/>
    </row>
    <row r="264" spans="1:80" x14ac:dyDescent="0.2">
      <c r="A264" s="302"/>
      <c r="B264" s="309"/>
      <c r="C264" s="310" t="s">
        <v>441</v>
      </c>
      <c r="D264" s="311"/>
      <c r="E264" s="312">
        <v>-9.7750000000000004</v>
      </c>
      <c r="F264" s="313"/>
      <c r="G264" s="314"/>
      <c r="H264" s="315"/>
      <c r="I264" s="307"/>
      <c r="J264" s="316"/>
      <c r="K264" s="307"/>
      <c r="M264" s="308" t="s">
        <v>441</v>
      </c>
      <c r="O264" s="293"/>
    </row>
    <row r="265" spans="1:80" x14ac:dyDescent="0.2">
      <c r="A265" s="302"/>
      <c r="B265" s="309"/>
      <c r="C265" s="310" t="s">
        <v>442</v>
      </c>
      <c r="D265" s="311"/>
      <c r="E265" s="312">
        <v>1.3685</v>
      </c>
      <c r="F265" s="313"/>
      <c r="G265" s="314"/>
      <c r="H265" s="315"/>
      <c r="I265" s="307"/>
      <c r="J265" s="316"/>
      <c r="K265" s="307"/>
      <c r="M265" s="308" t="s">
        <v>442</v>
      </c>
      <c r="O265" s="293"/>
    </row>
    <row r="266" spans="1:80" x14ac:dyDescent="0.2">
      <c r="A266" s="302"/>
      <c r="B266" s="309"/>
      <c r="C266" s="310" t="s">
        <v>429</v>
      </c>
      <c r="D266" s="311"/>
      <c r="E266" s="312">
        <v>41.225000000000001</v>
      </c>
      <c r="F266" s="313"/>
      <c r="G266" s="314"/>
      <c r="H266" s="315"/>
      <c r="I266" s="307"/>
      <c r="J266" s="316"/>
      <c r="K266" s="307"/>
      <c r="M266" s="308" t="s">
        <v>429</v>
      </c>
      <c r="O266" s="293"/>
    </row>
    <row r="267" spans="1:80" x14ac:dyDescent="0.2">
      <c r="A267" s="302"/>
      <c r="B267" s="309"/>
      <c r="C267" s="310" t="s">
        <v>430</v>
      </c>
      <c r="D267" s="311"/>
      <c r="E267" s="312">
        <v>31.9725</v>
      </c>
      <c r="F267" s="313"/>
      <c r="G267" s="314"/>
      <c r="H267" s="315"/>
      <c r="I267" s="307"/>
      <c r="J267" s="316"/>
      <c r="K267" s="307"/>
      <c r="M267" s="308" t="s">
        <v>430</v>
      </c>
      <c r="O267" s="293"/>
    </row>
    <row r="268" spans="1:80" x14ac:dyDescent="0.2">
      <c r="A268" s="302"/>
      <c r="B268" s="309"/>
      <c r="C268" s="310" t="s">
        <v>431</v>
      </c>
      <c r="D268" s="311"/>
      <c r="E268" s="312">
        <v>17.282499999999999</v>
      </c>
      <c r="F268" s="313"/>
      <c r="G268" s="314"/>
      <c r="H268" s="315"/>
      <c r="I268" s="307"/>
      <c r="J268" s="316"/>
      <c r="K268" s="307"/>
      <c r="M268" s="308" t="s">
        <v>431</v>
      </c>
      <c r="O268" s="293"/>
    </row>
    <row r="269" spans="1:80" x14ac:dyDescent="0.2">
      <c r="A269" s="294">
        <v>78</v>
      </c>
      <c r="B269" s="295" t="s">
        <v>443</v>
      </c>
      <c r="C269" s="296" t="s">
        <v>444</v>
      </c>
      <c r="D269" s="297" t="s">
        <v>165</v>
      </c>
      <c r="E269" s="298">
        <v>32.379800000000003</v>
      </c>
      <c r="F269" s="298">
        <v>0</v>
      </c>
      <c r="G269" s="299">
        <f>E269*F269</f>
        <v>0</v>
      </c>
      <c r="H269" s="300">
        <v>2.1000000000000001E-4</v>
      </c>
      <c r="I269" s="301">
        <f>E269*H269</f>
        <v>6.7997580000000012E-3</v>
      </c>
      <c r="J269" s="300">
        <v>0</v>
      </c>
      <c r="K269" s="301">
        <f>E269*J269</f>
        <v>0</v>
      </c>
      <c r="O269" s="293">
        <v>2</v>
      </c>
      <c r="AA269" s="262">
        <v>1</v>
      </c>
      <c r="AB269" s="262">
        <v>1</v>
      </c>
      <c r="AC269" s="262">
        <v>1</v>
      </c>
      <c r="AZ269" s="262">
        <v>1</v>
      </c>
      <c r="BA269" s="262">
        <f>IF(AZ269=1,G269,0)</f>
        <v>0</v>
      </c>
      <c r="BB269" s="262">
        <f>IF(AZ269=2,G269,0)</f>
        <v>0</v>
      </c>
      <c r="BC269" s="262">
        <f>IF(AZ269=3,G269,0)</f>
        <v>0</v>
      </c>
      <c r="BD269" s="262">
        <f>IF(AZ269=4,G269,0)</f>
        <v>0</v>
      </c>
      <c r="BE269" s="262">
        <f>IF(AZ269=5,G269,0)</f>
        <v>0</v>
      </c>
      <c r="CA269" s="293">
        <v>1</v>
      </c>
      <c r="CB269" s="293">
        <v>1</v>
      </c>
    </row>
    <row r="270" spans="1:80" x14ac:dyDescent="0.2">
      <c r="A270" s="302"/>
      <c r="B270" s="309"/>
      <c r="C270" s="310" t="s">
        <v>445</v>
      </c>
      <c r="D270" s="311"/>
      <c r="E270" s="312">
        <v>11.8163</v>
      </c>
      <c r="F270" s="313"/>
      <c r="G270" s="314"/>
      <c r="H270" s="315"/>
      <c r="I270" s="307"/>
      <c r="J270" s="316"/>
      <c r="K270" s="307"/>
      <c r="M270" s="308" t="s">
        <v>445</v>
      </c>
      <c r="O270" s="293"/>
    </row>
    <row r="271" spans="1:80" x14ac:dyDescent="0.2">
      <c r="A271" s="302"/>
      <c r="B271" s="309"/>
      <c r="C271" s="310" t="s">
        <v>446</v>
      </c>
      <c r="D271" s="311"/>
      <c r="E271" s="312">
        <v>9.5909999999999993</v>
      </c>
      <c r="F271" s="313"/>
      <c r="G271" s="314"/>
      <c r="H271" s="315"/>
      <c r="I271" s="307"/>
      <c r="J271" s="316"/>
      <c r="K271" s="307"/>
      <c r="M271" s="308" t="s">
        <v>446</v>
      </c>
      <c r="O271" s="293"/>
    </row>
    <row r="272" spans="1:80" x14ac:dyDescent="0.2">
      <c r="A272" s="302"/>
      <c r="B272" s="309"/>
      <c r="C272" s="310" t="s">
        <v>447</v>
      </c>
      <c r="D272" s="311"/>
      <c r="E272" s="312">
        <v>10.9725</v>
      </c>
      <c r="F272" s="313"/>
      <c r="G272" s="314"/>
      <c r="H272" s="315"/>
      <c r="I272" s="307"/>
      <c r="J272" s="316"/>
      <c r="K272" s="307"/>
      <c r="M272" s="308" t="s">
        <v>447</v>
      </c>
      <c r="O272" s="293"/>
    </row>
    <row r="273" spans="1:80" ht="22.5" x14ac:dyDescent="0.2">
      <c r="A273" s="294">
        <v>79</v>
      </c>
      <c r="B273" s="295" t="s">
        <v>448</v>
      </c>
      <c r="C273" s="296" t="s">
        <v>449</v>
      </c>
      <c r="D273" s="297" t="s">
        <v>165</v>
      </c>
      <c r="E273" s="298">
        <v>92.800399999999996</v>
      </c>
      <c r="F273" s="298">
        <v>0</v>
      </c>
      <c r="G273" s="299">
        <f>E273*F273</f>
        <v>0</v>
      </c>
      <c r="H273" s="300">
        <v>1.3469999999999999E-2</v>
      </c>
      <c r="I273" s="301">
        <f>E273*H273</f>
        <v>1.250021388</v>
      </c>
      <c r="J273" s="300">
        <v>0</v>
      </c>
      <c r="K273" s="301">
        <f>E273*J273</f>
        <v>0</v>
      </c>
      <c r="O273" s="293">
        <v>2</v>
      </c>
      <c r="AA273" s="262">
        <v>1</v>
      </c>
      <c r="AB273" s="262">
        <v>1</v>
      </c>
      <c r="AC273" s="262">
        <v>1</v>
      </c>
      <c r="AZ273" s="262">
        <v>1</v>
      </c>
      <c r="BA273" s="262">
        <f>IF(AZ273=1,G273,0)</f>
        <v>0</v>
      </c>
      <c r="BB273" s="262">
        <f>IF(AZ273=2,G273,0)</f>
        <v>0</v>
      </c>
      <c r="BC273" s="262">
        <f>IF(AZ273=3,G273,0)</f>
        <v>0</v>
      </c>
      <c r="BD273" s="262">
        <f>IF(AZ273=4,G273,0)</f>
        <v>0</v>
      </c>
      <c r="BE273" s="262">
        <f>IF(AZ273=5,G273,0)</f>
        <v>0</v>
      </c>
      <c r="CA273" s="293">
        <v>1</v>
      </c>
      <c r="CB273" s="293">
        <v>1</v>
      </c>
    </row>
    <row r="274" spans="1:80" x14ac:dyDescent="0.2">
      <c r="A274" s="302"/>
      <c r="B274" s="309"/>
      <c r="C274" s="310" t="s">
        <v>450</v>
      </c>
      <c r="D274" s="311"/>
      <c r="E274" s="312">
        <v>14.7</v>
      </c>
      <c r="F274" s="313"/>
      <c r="G274" s="314"/>
      <c r="H274" s="315"/>
      <c r="I274" s="307"/>
      <c r="J274" s="316"/>
      <c r="K274" s="307"/>
      <c r="M274" s="308" t="s">
        <v>450</v>
      </c>
      <c r="O274" s="293"/>
    </row>
    <row r="275" spans="1:80" x14ac:dyDescent="0.2">
      <c r="A275" s="302"/>
      <c r="B275" s="309"/>
      <c r="C275" s="310" t="s">
        <v>451</v>
      </c>
      <c r="D275" s="311"/>
      <c r="E275" s="312">
        <v>9.15</v>
      </c>
      <c r="F275" s="313"/>
      <c r="G275" s="314"/>
      <c r="H275" s="315"/>
      <c r="I275" s="307"/>
      <c r="J275" s="316"/>
      <c r="K275" s="307"/>
      <c r="M275" s="308" t="s">
        <v>451</v>
      </c>
      <c r="O275" s="293"/>
    </row>
    <row r="276" spans="1:80" x14ac:dyDescent="0.2">
      <c r="A276" s="302"/>
      <c r="B276" s="309"/>
      <c r="C276" s="310" t="s">
        <v>452</v>
      </c>
      <c r="D276" s="311"/>
      <c r="E276" s="312">
        <v>9.9</v>
      </c>
      <c r="F276" s="313"/>
      <c r="G276" s="314"/>
      <c r="H276" s="315"/>
      <c r="I276" s="307"/>
      <c r="J276" s="316"/>
      <c r="K276" s="307"/>
      <c r="M276" s="308" t="s">
        <v>452</v>
      </c>
      <c r="O276" s="293"/>
    </row>
    <row r="277" spans="1:80" x14ac:dyDescent="0.2">
      <c r="A277" s="302"/>
      <c r="B277" s="309"/>
      <c r="C277" s="310" t="s">
        <v>453</v>
      </c>
      <c r="D277" s="311"/>
      <c r="E277" s="312">
        <v>7.4328000000000003</v>
      </c>
      <c r="F277" s="313"/>
      <c r="G277" s="314"/>
      <c r="H277" s="315"/>
      <c r="I277" s="307"/>
      <c r="J277" s="316"/>
      <c r="K277" s="307"/>
      <c r="M277" s="308" t="s">
        <v>453</v>
      </c>
      <c r="O277" s="293"/>
    </row>
    <row r="278" spans="1:80" x14ac:dyDescent="0.2">
      <c r="A278" s="302"/>
      <c r="B278" s="309"/>
      <c r="C278" s="310" t="s">
        <v>454</v>
      </c>
      <c r="D278" s="311"/>
      <c r="E278" s="312">
        <v>6.5015999999999998</v>
      </c>
      <c r="F278" s="313"/>
      <c r="G278" s="314"/>
      <c r="H278" s="315"/>
      <c r="I278" s="307"/>
      <c r="J278" s="316"/>
      <c r="K278" s="307"/>
      <c r="M278" s="308" t="s">
        <v>454</v>
      </c>
      <c r="O278" s="293"/>
    </row>
    <row r="279" spans="1:80" x14ac:dyDescent="0.2">
      <c r="A279" s="302"/>
      <c r="B279" s="309"/>
      <c r="C279" s="310" t="s">
        <v>455</v>
      </c>
      <c r="D279" s="311"/>
      <c r="E279" s="312">
        <v>17.138000000000002</v>
      </c>
      <c r="F279" s="313"/>
      <c r="G279" s="314"/>
      <c r="H279" s="315"/>
      <c r="I279" s="307"/>
      <c r="J279" s="316"/>
      <c r="K279" s="307"/>
      <c r="M279" s="308" t="s">
        <v>455</v>
      </c>
      <c r="O279" s="293"/>
    </row>
    <row r="280" spans="1:80" x14ac:dyDescent="0.2">
      <c r="A280" s="302"/>
      <c r="B280" s="309"/>
      <c r="C280" s="310" t="s">
        <v>437</v>
      </c>
      <c r="D280" s="311"/>
      <c r="E280" s="312">
        <v>13.1595</v>
      </c>
      <c r="F280" s="313"/>
      <c r="G280" s="314"/>
      <c r="H280" s="315"/>
      <c r="I280" s="307"/>
      <c r="J280" s="316"/>
      <c r="K280" s="307"/>
      <c r="M280" s="308" t="s">
        <v>437</v>
      </c>
      <c r="O280" s="293"/>
    </row>
    <row r="281" spans="1:80" x14ac:dyDescent="0.2">
      <c r="A281" s="302"/>
      <c r="B281" s="309"/>
      <c r="C281" s="310" t="s">
        <v>456</v>
      </c>
      <c r="D281" s="311"/>
      <c r="E281" s="312">
        <v>5.7549999999999999</v>
      </c>
      <c r="F281" s="313"/>
      <c r="G281" s="314"/>
      <c r="H281" s="315"/>
      <c r="I281" s="307"/>
      <c r="J281" s="316"/>
      <c r="K281" s="307"/>
      <c r="M281" s="308" t="s">
        <v>456</v>
      </c>
      <c r="O281" s="293"/>
    </row>
    <row r="282" spans="1:80" x14ac:dyDescent="0.2">
      <c r="A282" s="302"/>
      <c r="B282" s="309"/>
      <c r="C282" s="310" t="s">
        <v>457</v>
      </c>
      <c r="D282" s="311"/>
      <c r="E282" s="312">
        <v>6.1109999999999998</v>
      </c>
      <c r="F282" s="313"/>
      <c r="G282" s="314"/>
      <c r="H282" s="315"/>
      <c r="I282" s="307"/>
      <c r="J282" s="316"/>
      <c r="K282" s="307"/>
      <c r="M282" s="308" t="s">
        <v>457</v>
      </c>
      <c r="O282" s="293"/>
    </row>
    <row r="283" spans="1:80" x14ac:dyDescent="0.2">
      <c r="A283" s="302"/>
      <c r="B283" s="309"/>
      <c r="C283" s="310" t="s">
        <v>458</v>
      </c>
      <c r="D283" s="311"/>
      <c r="E283" s="312">
        <v>2.9525000000000001</v>
      </c>
      <c r="F283" s="313"/>
      <c r="G283" s="314"/>
      <c r="H283" s="315"/>
      <c r="I283" s="307"/>
      <c r="J283" s="316"/>
      <c r="K283" s="307"/>
      <c r="M283" s="308" t="s">
        <v>458</v>
      </c>
      <c r="O283" s="293"/>
    </row>
    <row r="284" spans="1:80" ht="22.5" x14ac:dyDescent="0.2">
      <c r="A284" s="294">
        <v>80</v>
      </c>
      <c r="B284" s="295" t="s">
        <v>459</v>
      </c>
      <c r="C284" s="296" t="s">
        <v>460</v>
      </c>
      <c r="D284" s="297" t="s">
        <v>165</v>
      </c>
      <c r="E284" s="298">
        <v>12.16</v>
      </c>
      <c r="F284" s="298">
        <v>0</v>
      </c>
      <c r="G284" s="299">
        <f>E284*F284</f>
        <v>0</v>
      </c>
      <c r="H284" s="300">
        <v>9.8200000000000006E-3</v>
      </c>
      <c r="I284" s="301">
        <f>E284*H284</f>
        <v>0.11941120000000001</v>
      </c>
      <c r="J284" s="300">
        <v>0</v>
      </c>
      <c r="K284" s="301">
        <f>E284*J284</f>
        <v>0</v>
      </c>
      <c r="O284" s="293">
        <v>2</v>
      </c>
      <c r="AA284" s="262">
        <v>1</v>
      </c>
      <c r="AB284" s="262">
        <v>1</v>
      </c>
      <c r="AC284" s="262">
        <v>1</v>
      </c>
      <c r="AZ284" s="262">
        <v>1</v>
      </c>
      <c r="BA284" s="262">
        <f>IF(AZ284=1,G284,0)</f>
        <v>0</v>
      </c>
      <c r="BB284" s="262">
        <f>IF(AZ284=2,G284,0)</f>
        <v>0</v>
      </c>
      <c r="BC284" s="262">
        <f>IF(AZ284=3,G284,0)</f>
        <v>0</v>
      </c>
      <c r="BD284" s="262">
        <f>IF(AZ284=4,G284,0)</f>
        <v>0</v>
      </c>
      <c r="BE284" s="262">
        <f>IF(AZ284=5,G284,0)</f>
        <v>0</v>
      </c>
      <c r="CA284" s="293">
        <v>1</v>
      </c>
      <c r="CB284" s="293">
        <v>1</v>
      </c>
    </row>
    <row r="285" spans="1:80" x14ac:dyDescent="0.2">
      <c r="A285" s="302"/>
      <c r="B285" s="309"/>
      <c r="C285" s="310" t="s">
        <v>461</v>
      </c>
      <c r="D285" s="311"/>
      <c r="E285" s="312">
        <v>5.28</v>
      </c>
      <c r="F285" s="313"/>
      <c r="G285" s="314"/>
      <c r="H285" s="315"/>
      <c r="I285" s="307"/>
      <c r="J285" s="316"/>
      <c r="K285" s="307"/>
      <c r="M285" s="308" t="s">
        <v>461</v>
      </c>
      <c r="O285" s="293"/>
    </row>
    <row r="286" spans="1:80" x14ac:dyDescent="0.2">
      <c r="A286" s="302"/>
      <c r="B286" s="309"/>
      <c r="C286" s="310" t="s">
        <v>462</v>
      </c>
      <c r="D286" s="311"/>
      <c r="E286" s="312">
        <v>6.88</v>
      </c>
      <c r="F286" s="313"/>
      <c r="G286" s="314"/>
      <c r="H286" s="315"/>
      <c r="I286" s="307"/>
      <c r="J286" s="316"/>
      <c r="K286" s="307"/>
      <c r="M286" s="308" t="s">
        <v>462</v>
      </c>
      <c r="O286" s="293"/>
    </row>
    <row r="287" spans="1:80" ht="22.5" x14ac:dyDescent="0.2">
      <c r="A287" s="294">
        <v>81</v>
      </c>
      <c r="B287" s="295" t="s">
        <v>463</v>
      </c>
      <c r="C287" s="296" t="s">
        <v>464</v>
      </c>
      <c r="D287" s="297" t="s">
        <v>165</v>
      </c>
      <c r="E287" s="298">
        <v>1.96</v>
      </c>
      <c r="F287" s="298">
        <v>0</v>
      </c>
      <c r="G287" s="299">
        <f>E287*F287</f>
        <v>0</v>
      </c>
      <c r="H287" s="300">
        <v>8.0300000000000007E-3</v>
      </c>
      <c r="I287" s="301">
        <f>E287*H287</f>
        <v>1.5738800000000001E-2</v>
      </c>
      <c r="J287" s="300">
        <v>0</v>
      </c>
      <c r="K287" s="301">
        <f>E287*J287</f>
        <v>0</v>
      </c>
      <c r="O287" s="293">
        <v>2</v>
      </c>
      <c r="AA287" s="262">
        <v>1</v>
      </c>
      <c r="AB287" s="262">
        <v>1</v>
      </c>
      <c r="AC287" s="262">
        <v>1</v>
      </c>
      <c r="AZ287" s="262">
        <v>1</v>
      </c>
      <c r="BA287" s="262">
        <f>IF(AZ287=1,G287,0)</f>
        <v>0</v>
      </c>
      <c r="BB287" s="262">
        <f>IF(AZ287=2,G287,0)</f>
        <v>0</v>
      </c>
      <c r="BC287" s="262">
        <f>IF(AZ287=3,G287,0)</f>
        <v>0</v>
      </c>
      <c r="BD287" s="262">
        <f>IF(AZ287=4,G287,0)</f>
        <v>0</v>
      </c>
      <c r="BE287" s="262">
        <f>IF(AZ287=5,G287,0)</f>
        <v>0</v>
      </c>
      <c r="CA287" s="293">
        <v>1</v>
      </c>
      <c r="CB287" s="293">
        <v>1</v>
      </c>
    </row>
    <row r="288" spans="1:80" x14ac:dyDescent="0.2">
      <c r="A288" s="302"/>
      <c r="B288" s="309"/>
      <c r="C288" s="310" t="s">
        <v>465</v>
      </c>
      <c r="D288" s="311"/>
      <c r="E288" s="312">
        <v>1.96</v>
      </c>
      <c r="F288" s="313"/>
      <c r="G288" s="314"/>
      <c r="H288" s="315"/>
      <c r="I288" s="307"/>
      <c r="J288" s="316"/>
      <c r="K288" s="307"/>
      <c r="M288" s="308" t="s">
        <v>465</v>
      </c>
      <c r="O288" s="293"/>
    </row>
    <row r="289" spans="1:80" ht="22.5" x14ac:dyDescent="0.2">
      <c r="A289" s="294">
        <v>82</v>
      </c>
      <c r="B289" s="295" t="s">
        <v>466</v>
      </c>
      <c r="C289" s="296" t="s">
        <v>467</v>
      </c>
      <c r="D289" s="297" t="s">
        <v>165</v>
      </c>
      <c r="E289" s="298">
        <v>67.905199999999994</v>
      </c>
      <c r="F289" s="298">
        <v>0</v>
      </c>
      <c r="G289" s="299">
        <f>E289*F289</f>
        <v>0</v>
      </c>
      <c r="H289" s="300">
        <v>1.255E-2</v>
      </c>
      <c r="I289" s="301">
        <f>E289*H289</f>
        <v>0.85221026</v>
      </c>
      <c r="J289" s="300">
        <v>0</v>
      </c>
      <c r="K289" s="301">
        <f>E289*J289</f>
        <v>0</v>
      </c>
      <c r="O289" s="293">
        <v>2</v>
      </c>
      <c r="AA289" s="262">
        <v>1</v>
      </c>
      <c r="AB289" s="262">
        <v>1</v>
      </c>
      <c r="AC289" s="262">
        <v>1</v>
      </c>
      <c r="AZ289" s="262">
        <v>1</v>
      </c>
      <c r="BA289" s="262">
        <f>IF(AZ289=1,G289,0)</f>
        <v>0</v>
      </c>
      <c r="BB289" s="262">
        <f>IF(AZ289=2,G289,0)</f>
        <v>0</v>
      </c>
      <c r="BC289" s="262">
        <f>IF(AZ289=3,G289,0)</f>
        <v>0</v>
      </c>
      <c r="BD289" s="262">
        <f>IF(AZ289=4,G289,0)</f>
        <v>0</v>
      </c>
      <c r="BE289" s="262">
        <f>IF(AZ289=5,G289,0)</f>
        <v>0</v>
      </c>
      <c r="CA289" s="293">
        <v>1</v>
      </c>
      <c r="CB289" s="293">
        <v>1</v>
      </c>
    </row>
    <row r="290" spans="1:80" x14ac:dyDescent="0.2">
      <c r="A290" s="302"/>
      <c r="B290" s="309"/>
      <c r="C290" s="310" t="s">
        <v>468</v>
      </c>
      <c r="D290" s="311"/>
      <c r="E290" s="312">
        <v>33.1402</v>
      </c>
      <c r="F290" s="313"/>
      <c r="G290" s="314"/>
      <c r="H290" s="315"/>
      <c r="I290" s="307"/>
      <c r="J290" s="316"/>
      <c r="K290" s="307"/>
      <c r="M290" s="308" t="s">
        <v>468</v>
      </c>
      <c r="O290" s="293"/>
    </row>
    <row r="291" spans="1:80" x14ac:dyDescent="0.2">
      <c r="A291" s="302"/>
      <c r="B291" s="309"/>
      <c r="C291" s="310" t="s">
        <v>469</v>
      </c>
      <c r="D291" s="311"/>
      <c r="E291" s="312">
        <v>19.442499999999999</v>
      </c>
      <c r="F291" s="313"/>
      <c r="G291" s="314"/>
      <c r="H291" s="315"/>
      <c r="I291" s="307"/>
      <c r="J291" s="316"/>
      <c r="K291" s="307"/>
      <c r="M291" s="308" t="s">
        <v>469</v>
      </c>
      <c r="O291" s="293"/>
    </row>
    <row r="292" spans="1:80" x14ac:dyDescent="0.2">
      <c r="A292" s="302"/>
      <c r="B292" s="309"/>
      <c r="C292" s="310" t="s">
        <v>470</v>
      </c>
      <c r="D292" s="311"/>
      <c r="E292" s="312">
        <v>15.3225</v>
      </c>
      <c r="F292" s="313"/>
      <c r="G292" s="314"/>
      <c r="H292" s="315"/>
      <c r="I292" s="307"/>
      <c r="J292" s="316"/>
      <c r="K292" s="307"/>
      <c r="M292" s="308" t="s">
        <v>470</v>
      </c>
      <c r="O292" s="293"/>
    </row>
    <row r="293" spans="1:80" ht="22.5" x14ac:dyDescent="0.2">
      <c r="A293" s="294">
        <v>83</v>
      </c>
      <c r="B293" s="295" t="s">
        <v>471</v>
      </c>
      <c r="C293" s="296" t="s">
        <v>472</v>
      </c>
      <c r="D293" s="297" t="s">
        <v>165</v>
      </c>
      <c r="E293" s="298">
        <v>10.406000000000001</v>
      </c>
      <c r="F293" s="298">
        <v>0</v>
      </c>
      <c r="G293" s="299">
        <f>E293*F293</f>
        <v>0</v>
      </c>
      <c r="H293" s="300">
        <v>4.9100000000000003E-3</v>
      </c>
      <c r="I293" s="301">
        <f>E293*H293</f>
        <v>5.1093460000000007E-2</v>
      </c>
      <c r="J293" s="300">
        <v>0</v>
      </c>
      <c r="K293" s="301">
        <f>E293*J293</f>
        <v>0</v>
      </c>
      <c r="O293" s="293">
        <v>2</v>
      </c>
      <c r="AA293" s="262">
        <v>1</v>
      </c>
      <c r="AB293" s="262">
        <v>1</v>
      </c>
      <c r="AC293" s="262">
        <v>1</v>
      </c>
      <c r="AZ293" s="262">
        <v>1</v>
      </c>
      <c r="BA293" s="262">
        <f>IF(AZ293=1,G293,0)</f>
        <v>0</v>
      </c>
      <c r="BB293" s="262">
        <f>IF(AZ293=2,G293,0)</f>
        <v>0</v>
      </c>
      <c r="BC293" s="262">
        <f>IF(AZ293=3,G293,0)</f>
        <v>0</v>
      </c>
      <c r="BD293" s="262">
        <f>IF(AZ293=4,G293,0)</f>
        <v>0</v>
      </c>
      <c r="BE293" s="262">
        <f>IF(AZ293=5,G293,0)</f>
        <v>0</v>
      </c>
      <c r="CA293" s="293">
        <v>1</v>
      </c>
      <c r="CB293" s="293">
        <v>1</v>
      </c>
    </row>
    <row r="294" spans="1:80" x14ac:dyDescent="0.2">
      <c r="A294" s="302"/>
      <c r="B294" s="309"/>
      <c r="C294" s="310" t="s">
        <v>473</v>
      </c>
      <c r="D294" s="311"/>
      <c r="E294" s="312">
        <v>6.8630000000000004</v>
      </c>
      <c r="F294" s="313"/>
      <c r="G294" s="314"/>
      <c r="H294" s="315"/>
      <c r="I294" s="307"/>
      <c r="J294" s="316"/>
      <c r="K294" s="307"/>
      <c r="M294" s="308" t="s">
        <v>473</v>
      </c>
      <c r="O294" s="293"/>
    </row>
    <row r="295" spans="1:80" x14ac:dyDescent="0.2">
      <c r="A295" s="302"/>
      <c r="B295" s="309"/>
      <c r="C295" s="310" t="s">
        <v>474</v>
      </c>
      <c r="D295" s="311"/>
      <c r="E295" s="312">
        <v>3.5430000000000001</v>
      </c>
      <c r="F295" s="313"/>
      <c r="G295" s="314"/>
      <c r="H295" s="315"/>
      <c r="I295" s="307"/>
      <c r="J295" s="316"/>
      <c r="K295" s="307"/>
      <c r="M295" s="308" t="s">
        <v>474</v>
      </c>
      <c r="O295" s="293"/>
    </row>
    <row r="296" spans="1:80" x14ac:dyDescent="0.2">
      <c r="A296" s="317"/>
      <c r="B296" s="318" t="s">
        <v>101</v>
      </c>
      <c r="C296" s="319" t="s">
        <v>417</v>
      </c>
      <c r="D296" s="320"/>
      <c r="E296" s="321"/>
      <c r="F296" s="322"/>
      <c r="G296" s="323">
        <f>SUM(G235:G295)</f>
        <v>0</v>
      </c>
      <c r="H296" s="324"/>
      <c r="I296" s="325">
        <f>SUM(I235:I295)</f>
        <v>6.1497783439999996</v>
      </c>
      <c r="J296" s="324"/>
      <c r="K296" s="325">
        <f>SUM(K235:K295)</f>
        <v>0</v>
      </c>
      <c r="O296" s="293">
        <v>4</v>
      </c>
      <c r="BA296" s="326">
        <f>SUM(BA235:BA295)</f>
        <v>0</v>
      </c>
      <c r="BB296" s="326">
        <f>SUM(BB235:BB295)</f>
        <v>0</v>
      </c>
      <c r="BC296" s="326">
        <f>SUM(BC235:BC295)</f>
        <v>0</v>
      </c>
      <c r="BD296" s="326">
        <f>SUM(BD235:BD295)</f>
        <v>0</v>
      </c>
      <c r="BE296" s="326">
        <f>SUM(BE235:BE295)</f>
        <v>0</v>
      </c>
    </row>
    <row r="297" spans="1:80" x14ac:dyDescent="0.2">
      <c r="A297" s="283" t="s">
        <v>97</v>
      </c>
      <c r="B297" s="284" t="s">
        <v>475</v>
      </c>
      <c r="C297" s="285" t="s">
        <v>476</v>
      </c>
      <c r="D297" s="286"/>
      <c r="E297" s="287"/>
      <c r="F297" s="287"/>
      <c r="G297" s="288"/>
      <c r="H297" s="289"/>
      <c r="I297" s="290"/>
      <c r="J297" s="291"/>
      <c r="K297" s="292"/>
      <c r="O297" s="293">
        <v>1</v>
      </c>
    </row>
    <row r="298" spans="1:80" x14ac:dyDescent="0.2">
      <c r="A298" s="294">
        <v>84</v>
      </c>
      <c r="B298" s="295" t="s">
        <v>478</v>
      </c>
      <c r="C298" s="296" t="s">
        <v>479</v>
      </c>
      <c r="D298" s="297" t="s">
        <v>115</v>
      </c>
      <c r="E298" s="298">
        <v>14.727499999999999</v>
      </c>
      <c r="F298" s="298">
        <v>0</v>
      </c>
      <c r="G298" s="299">
        <f>E298*F298</f>
        <v>0</v>
      </c>
      <c r="H298" s="300">
        <v>2.5249999999999999</v>
      </c>
      <c r="I298" s="301">
        <f>E298*H298</f>
        <v>37.186937499999999</v>
      </c>
      <c r="J298" s="300">
        <v>0</v>
      </c>
      <c r="K298" s="301">
        <f>E298*J298</f>
        <v>0</v>
      </c>
      <c r="O298" s="293">
        <v>2</v>
      </c>
      <c r="AA298" s="262">
        <v>1</v>
      </c>
      <c r="AB298" s="262">
        <v>1</v>
      </c>
      <c r="AC298" s="262">
        <v>1</v>
      </c>
      <c r="AZ298" s="262">
        <v>1</v>
      </c>
      <c r="BA298" s="262">
        <f>IF(AZ298=1,G298,0)</f>
        <v>0</v>
      </c>
      <c r="BB298" s="262">
        <f>IF(AZ298=2,G298,0)</f>
        <v>0</v>
      </c>
      <c r="BC298" s="262">
        <f>IF(AZ298=3,G298,0)</f>
        <v>0</v>
      </c>
      <c r="BD298" s="262">
        <f>IF(AZ298=4,G298,0)</f>
        <v>0</v>
      </c>
      <c r="BE298" s="262">
        <f>IF(AZ298=5,G298,0)</f>
        <v>0</v>
      </c>
      <c r="CA298" s="293">
        <v>1</v>
      </c>
      <c r="CB298" s="293">
        <v>1</v>
      </c>
    </row>
    <row r="299" spans="1:80" x14ac:dyDescent="0.2">
      <c r="A299" s="302"/>
      <c r="B299" s="309"/>
      <c r="C299" s="310" t="s">
        <v>480</v>
      </c>
      <c r="D299" s="311"/>
      <c r="E299" s="312">
        <v>0.64</v>
      </c>
      <c r="F299" s="313"/>
      <c r="G299" s="314"/>
      <c r="H299" s="315"/>
      <c r="I299" s="307"/>
      <c r="J299" s="316"/>
      <c r="K299" s="307"/>
      <c r="M299" s="308" t="s">
        <v>480</v>
      </c>
      <c r="O299" s="293"/>
    </row>
    <row r="300" spans="1:80" x14ac:dyDescent="0.2">
      <c r="A300" s="302"/>
      <c r="B300" s="309"/>
      <c r="C300" s="310" t="s">
        <v>481</v>
      </c>
      <c r="D300" s="311"/>
      <c r="E300" s="312">
        <v>11.942500000000001</v>
      </c>
      <c r="F300" s="313"/>
      <c r="G300" s="314"/>
      <c r="H300" s="315"/>
      <c r="I300" s="307"/>
      <c r="J300" s="316"/>
      <c r="K300" s="307"/>
      <c r="M300" s="308" t="s">
        <v>481</v>
      </c>
      <c r="O300" s="293"/>
    </row>
    <row r="301" spans="1:80" x14ac:dyDescent="0.2">
      <c r="A301" s="302"/>
      <c r="B301" s="309"/>
      <c r="C301" s="310" t="s">
        <v>482</v>
      </c>
      <c r="D301" s="311"/>
      <c r="E301" s="312">
        <v>2.145</v>
      </c>
      <c r="F301" s="313"/>
      <c r="G301" s="314"/>
      <c r="H301" s="315"/>
      <c r="I301" s="307"/>
      <c r="J301" s="316"/>
      <c r="K301" s="307"/>
      <c r="M301" s="308" t="s">
        <v>482</v>
      </c>
      <c r="O301" s="293"/>
    </row>
    <row r="302" spans="1:80" x14ac:dyDescent="0.2">
      <c r="A302" s="294">
        <v>85</v>
      </c>
      <c r="B302" s="295" t="s">
        <v>483</v>
      </c>
      <c r="C302" s="296" t="s">
        <v>484</v>
      </c>
      <c r="D302" s="297" t="s">
        <v>115</v>
      </c>
      <c r="E302" s="298">
        <v>4.2721</v>
      </c>
      <c r="F302" s="298">
        <v>0</v>
      </c>
      <c r="G302" s="299">
        <f>E302*F302</f>
        <v>0</v>
      </c>
      <c r="H302" s="300">
        <v>2.5249999999999999</v>
      </c>
      <c r="I302" s="301">
        <f>E302*H302</f>
        <v>10.7870525</v>
      </c>
      <c r="J302" s="300">
        <v>0</v>
      </c>
      <c r="K302" s="301">
        <f>E302*J302</f>
        <v>0</v>
      </c>
      <c r="O302" s="293">
        <v>2</v>
      </c>
      <c r="AA302" s="262">
        <v>1</v>
      </c>
      <c r="AB302" s="262">
        <v>0</v>
      </c>
      <c r="AC302" s="262">
        <v>0</v>
      </c>
      <c r="AZ302" s="262">
        <v>1</v>
      </c>
      <c r="BA302" s="262">
        <f>IF(AZ302=1,G302,0)</f>
        <v>0</v>
      </c>
      <c r="BB302" s="262">
        <f>IF(AZ302=2,G302,0)</f>
        <v>0</v>
      </c>
      <c r="BC302" s="262">
        <f>IF(AZ302=3,G302,0)</f>
        <v>0</v>
      </c>
      <c r="BD302" s="262">
        <f>IF(AZ302=4,G302,0)</f>
        <v>0</v>
      </c>
      <c r="BE302" s="262">
        <f>IF(AZ302=5,G302,0)</f>
        <v>0</v>
      </c>
      <c r="CA302" s="293">
        <v>1</v>
      </c>
      <c r="CB302" s="293">
        <v>0</v>
      </c>
    </row>
    <row r="303" spans="1:80" x14ac:dyDescent="0.2">
      <c r="A303" s="302"/>
      <c r="B303" s="309"/>
      <c r="C303" s="310" t="s">
        <v>485</v>
      </c>
      <c r="D303" s="311"/>
      <c r="E303" s="312">
        <v>4.2721</v>
      </c>
      <c r="F303" s="313"/>
      <c r="G303" s="314"/>
      <c r="H303" s="315"/>
      <c r="I303" s="307"/>
      <c r="J303" s="316"/>
      <c r="K303" s="307"/>
      <c r="M303" s="308" t="s">
        <v>485</v>
      </c>
      <c r="O303" s="293"/>
    </row>
    <row r="304" spans="1:80" x14ac:dyDescent="0.2">
      <c r="A304" s="294">
        <v>86</v>
      </c>
      <c r="B304" s="295" t="s">
        <v>486</v>
      </c>
      <c r="C304" s="296" t="s">
        <v>487</v>
      </c>
      <c r="D304" s="297" t="s">
        <v>115</v>
      </c>
      <c r="E304" s="298">
        <v>30.820499999999999</v>
      </c>
      <c r="F304" s="298">
        <v>0</v>
      </c>
      <c r="G304" s="299">
        <f>E304*F304</f>
        <v>0</v>
      </c>
      <c r="H304" s="300">
        <v>2.5249999999999999</v>
      </c>
      <c r="I304" s="301">
        <f>E304*H304</f>
        <v>77.821762499999991</v>
      </c>
      <c r="J304" s="300">
        <v>0</v>
      </c>
      <c r="K304" s="301">
        <f>E304*J304</f>
        <v>0</v>
      </c>
      <c r="O304" s="293">
        <v>2</v>
      </c>
      <c r="AA304" s="262">
        <v>1</v>
      </c>
      <c r="AB304" s="262">
        <v>1</v>
      </c>
      <c r="AC304" s="262">
        <v>1</v>
      </c>
      <c r="AZ304" s="262">
        <v>1</v>
      </c>
      <c r="BA304" s="262">
        <f>IF(AZ304=1,G304,0)</f>
        <v>0</v>
      </c>
      <c r="BB304" s="262">
        <f>IF(AZ304=2,G304,0)</f>
        <v>0</v>
      </c>
      <c r="BC304" s="262">
        <f>IF(AZ304=3,G304,0)</f>
        <v>0</v>
      </c>
      <c r="BD304" s="262">
        <f>IF(AZ304=4,G304,0)</f>
        <v>0</v>
      </c>
      <c r="BE304" s="262">
        <f>IF(AZ304=5,G304,0)</f>
        <v>0</v>
      </c>
      <c r="CA304" s="293">
        <v>1</v>
      </c>
      <c r="CB304" s="293">
        <v>1</v>
      </c>
    </row>
    <row r="305" spans="1:80" x14ac:dyDescent="0.2">
      <c r="A305" s="302"/>
      <c r="B305" s="309"/>
      <c r="C305" s="310" t="s">
        <v>488</v>
      </c>
      <c r="D305" s="311"/>
      <c r="E305" s="312">
        <v>30.820499999999999</v>
      </c>
      <c r="F305" s="313"/>
      <c r="G305" s="314"/>
      <c r="H305" s="315"/>
      <c r="I305" s="307"/>
      <c r="J305" s="316"/>
      <c r="K305" s="307"/>
      <c r="M305" s="308" t="s">
        <v>488</v>
      </c>
      <c r="O305" s="293"/>
    </row>
    <row r="306" spans="1:80" x14ac:dyDescent="0.2">
      <c r="A306" s="294">
        <v>87</v>
      </c>
      <c r="B306" s="295" t="s">
        <v>489</v>
      </c>
      <c r="C306" s="296" t="s">
        <v>490</v>
      </c>
      <c r="D306" s="297" t="s">
        <v>115</v>
      </c>
      <c r="E306" s="298">
        <v>30.820499999999999</v>
      </c>
      <c r="F306" s="298">
        <v>0</v>
      </c>
      <c r="G306" s="299">
        <f>E306*F306</f>
        <v>0</v>
      </c>
      <c r="H306" s="300">
        <v>0</v>
      </c>
      <c r="I306" s="301">
        <f>E306*H306</f>
        <v>0</v>
      </c>
      <c r="J306" s="300">
        <v>0</v>
      </c>
      <c r="K306" s="301">
        <f>E306*J306</f>
        <v>0</v>
      </c>
      <c r="O306" s="293">
        <v>2</v>
      </c>
      <c r="AA306" s="262">
        <v>1</v>
      </c>
      <c r="AB306" s="262">
        <v>1</v>
      </c>
      <c r="AC306" s="262">
        <v>1</v>
      </c>
      <c r="AZ306" s="262">
        <v>1</v>
      </c>
      <c r="BA306" s="262">
        <f>IF(AZ306=1,G306,0)</f>
        <v>0</v>
      </c>
      <c r="BB306" s="262">
        <f>IF(AZ306=2,G306,0)</f>
        <v>0</v>
      </c>
      <c r="BC306" s="262">
        <f>IF(AZ306=3,G306,0)</f>
        <v>0</v>
      </c>
      <c r="BD306" s="262">
        <f>IF(AZ306=4,G306,0)</f>
        <v>0</v>
      </c>
      <c r="BE306" s="262">
        <f>IF(AZ306=5,G306,0)</f>
        <v>0</v>
      </c>
      <c r="CA306" s="293">
        <v>1</v>
      </c>
      <c r="CB306" s="293">
        <v>1</v>
      </c>
    </row>
    <row r="307" spans="1:80" x14ac:dyDescent="0.2">
      <c r="A307" s="302"/>
      <c r="B307" s="309"/>
      <c r="C307" s="310" t="s">
        <v>488</v>
      </c>
      <c r="D307" s="311"/>
      <c r="E307" s="312">
        <v>30.820499999999999</v>
      </c>
      <c r="F307" s="313"/>
      <c r="G307" s="314"/>
      <c r="H307" s="315"/>
      <c r="I307" s="307"/>
      <c r="J307" s="316"/>
      <c r="K307" s="307"/>
      <c r="M307" s="308" t="s">
        <v>488</v>
      </c>
      <c r="O307" s="293"/>
    </row>
    <row r="308" spans="1:80" x14ac:dyDescent="0.2">
      <c r="A308" s="294">
        <v>88</v>
      </c>
      <c r="B308" s="295" t="s">
        <v>491</v>
      </c>
      <c r="C308" s="296" t="s">
        <v>492</v>
      </c>
      <c r="D308" s="297" t="s">
        <v>115</v>
      </c>
      <c r="E308" s="298">
        <v>4.2228000000000003</v>
      </c>
      <c r="F308" s="298">
        <v>0</v>
      </c>
      <c r="G308" s="299">
        <f>E308*F308</f>
        <v>0</v>
      </c>
      <c r="H308" s="300">
        <v>0.42621999999999999</v>
      </c>
      <c r="I308" s="301">
        <f>E308*H308</f>
        <v>1.799841816</v>
      </c>
      <c r="J308" s="300">
        <v>0</v>
      </c>
      <c r="K308" s="301">
        <f>E308*J308</f>
        <v>0</v>
      </c>
      <c r="O308" s="293">
        <v>2</v>
      </c>
      <c r="AA308" s="262">
        <v>1</v>
      </c>
      <c r="AB308" s="262">
        <v>0</v>
      </c>
      <c r="AC308" s="262">
        <v>0</v>
      </c>
      <c r="AZ308" s="262">
        <v>1</v>
      </c>
      <c r="BA308" s="262">
        <f>IF(AZ308=1,G308,0)</f>
        <v>0</v>
      </c>
      <c r="BB308" s="262">
        <f>IF(AZ308=2,G308,0)</f>
        <v>0</v>
      </c>
      <c r="BC308" s="262">
        <f>IF(AZ308=3,G308,0)</f>
        <v>0</v>
      </c>
      <c r="BD308" s="262">
        <f>IF(AZ308=4,G308,0)</f>
        <v>0</v>
      </c>
      <c r="BE308" s="262">
        <f>IF(AZ308=5,G308,0)</f>
        <v>0</v>
      </c>
      <c r="CA308" s="293">
        <v>1</v>
      </c>
      <c r="CB308" s="293">
        <v>0</v>
      </c>
    </row>
    <row r="309" spans="1:80" x14ac:dyDescent="0.2">
      <c r="A309" s="302"/>
      <c r="B309" s="309"/>
      <c r="C309" s="310" t="s">
        <v>493</v>
      </c>
      <c r="D309" s="311"/>
      <c r="E309" s="312">
        <v>4.2228000000000003</v>
      </c>
      <c r="F309" s="313"/>
      <c r="G309" s="314"/>
      <c r="H309" s="315"/>
      <c r="I309" s="307"/>
      <c r="J309" s="316"/>
      <c r="K309" s="307"/>
      <c r="M309" s="308" t="s">
        <v>493</v>
      </c>
      <c r="O309" s="293"/>
    </row>
    <row r="310" spans="1:80" x14ac:dyDescent="0.2">
      <c r="A310" s="294">
        <v>89</v>
      </c>
      <c r="B310" s="295" t="s">
        <v>494</v>
      </c>
      <c r="C310" s="296" t="s">
        <v>495</v>
      </c>
      <c r="D310" s="297" t="s">
        <v>165</v>
      </c>
      <c r="E310" s="298">
        <v>16.271100000000001</v>
      </c>
      <c r="F310" s="298">
        <v>0</v>
      </c>
      <c r="G310" s="299">
        <f>E310*F310</f>
        <v>0</v>
      </c>
      <c r="H310" s="300">
        <v>1.41E-2</v>
      </c>
      <c r="I310" s="301">
        <f>E310*H310</f>
        <v>0.22942251</v>
      </c>
      <c r="J310" s="300">
        <v>0</v>
      </c>
      <c r="K310" s="301">
        <f>E310*J310</f>
        <v>0</v>
      </c>
      <c r="O310" s="293">
        <v>2</v>
      </c>
      <c r="AA310" s="262">
        <v>1</v>
      </c>
      <c r="AB310" s="262">
        <v>1</v>
      </c>
      <c r="AC310" s="262">
        <v>1</v>
      </c>
      <c r="AZ310" s="262">
        <v>1</v>
      </c>
      <c r="BA310" s="262">
        <f>IF(AZ310=1,G310,0)</f>
        <v>0</v>
      </c>
      <c r="BB310" s="262">
        <f>IF(AZ310=2,G310,0)</f>
        <v>0</v>
      </c>
      <c r="BC310" s="262">
        <f>IF(AZ310=3,G310,0)</f>
        <v>0</v>
      </c>
      <c r="BD310" s="262">
        <f>IF(AZ310=4,G310,0)</f>
        <v>0</v>
      </c>
      <c r="BE310" s="262">
        <f>IF(AZ310=5,G310,0)</f>
        <v>0</v>
      </c>
      <c r="CA310" s="293">
        <v>1</v>
      </c>
      <c r="CB310" s="293">
        <v>1</v>
      </c>
    </row>
    <row r="311" spans="1:80" x14ac:dyDescent="0.2">
      <c r="A311" s="302"/>
      <c r="B311" s="309"/>
      <c r="C311" s="310" t="s">
        <v>496</v>
      </c>
      <c r="D311" s="311"/>
      <c r="E311" s="312">
        <v>3.9430999999999998</v>
      </c>
      <c r="F311" s="313"/>
      <c r="G311" s="314"/>
      <c r="H311" s="315"/>
      <c r="I311" s="307"/>
      <c r="J311" s="316"/>
      <c r="K311" s="307"/>
      <c r="M311" s="308" t="s">
        <v>496</v>
      </c>
      <c r="O311" s="293"/>
    </row>
    <row r="312" spans="1:80" x14ac:dyDescent="0.2">
      <c r="A312" s="302"/>
      <c r="B312" s="309"/>
      <c r="C312" s="310" t="s">
        <v>497</v>
      </c>
      <c r="D312" s="311"/>
      <c r="E312" s="312">
        <v>12.228</v>
      </c>
      <c r="F312" s="313"/>
      <c r="G312" s="314"/>
      <c r="H312" s="315"/>
      <c r="I312" s="307"/>
      <c r="J312" s="316"/>
      <c r="K312" s="307"/>
      <c r="M312" s="308" t="s">
        <v>497</v>
      </c>
      <c r="O312" s="293"/>
    </row>
    <row r="313" spans="1:80" x14ac:dyDescent="0.2">
      <c r="A313" s="302"/>
      <c r="B313" s="309"/>
      <c r="C313" s="310" t="s">
        <v>498</v>
      </c>
      <c r="D313" s="311"/>
      <c r="E313" s="312">
        <v>0.1</v>
      </c>
      <c r="F313" s="313"/>
      <c r="G313" s="314"/>
      <c r="H313" s="315"/>
      <c r="I313" s="307"/>
      <c r="J313" s="316"/>
      <c r="K313" s="307"/>
      <c r="M313" s="308" t="s">
        <v>498</v>
      </c>
      <c r="O313" s="293"/>
    </row>
    <row r="314" spans="1:80" x14ac:dyDescent="0.2">
      <c r="A314" s="294">
        <v>90</v>
      </c>
      <c r="B314" s="295" t="s">
        <v>499</v>
      </c>
      <c r="C314" s="296" t="s">
        <v>500</v>
      </c>
      <c r="D314" s="297" t="s">
        <v>165</v>
      </c>
      <c r="E314" s="298">
        <v>16.271100000000001</v>
      </c>
      <c r="F314" s="298">
        <v>0</v>
      </c>
      <c r="G314" s="299">
        <f>E314*F314</f>
        <v>0</v>
      </c>
      <c r="H314" s="300">
        <v>0</v>
      </c>
      <c r="I314" s="301">
        <f>E314*H314</f>
        <v>0</v>
      </c>
      <c r="J314" s="300">
        <v>0</v>
      </c>
      <c r="K314" s="301">
        <f>E314*J314</f>
        <v>0</v>
      </c>
      <c r="O314" s="293">
        <v>2</v>
      </c>
      <c r="AA314" s="262">
        <v>1</v>
      </c>
      <c r="AB314" s="262">
        <v>1</v>
      </c>
      <c r="AC314" s="262">
        <v>1</v>
      </c>
      <c r="AZ314" s="262">
        <v>1</v>
      </c>
      <c r="BA314" s="262">
        <f>IF(AZ314=1,G314,0)</f>
        <v>0</v>
      </c>
      <c r="BB314" s="262">
        <f>IF(AZ314=2,G314,0)</f>
        <v>0</v>
      </c>
      <c r="BC314" s="262">
        <f>IF(AZ314=3,G314,0)</f>
        <v>0</v>
      </c>
      <c r="BD314" s="262">
        <f>IF(AZ314=4,G314,0)</f>
        <v>0</v>
      </c>
      <c r="BE314" s="262">
        <f>IF(AZ314=5,G314,0)</f>
        <v>0</v>
      </c>
      <c r="CA314" s="293">
        <v>1</v>
      </c>
      <c r="CB314" s="293">
        <v>1</v>
      </c>
    </row>
    <row r="315" spans="1:80" ht="22.5" x14ac:dyDescent="0.2">
      <c r="A315" s="294">
        <v>91</v>
      </c>
      <c r="B315" s="295" t="s">
        <v>501</v>
      </c>
      <c r="C315" s="296" t="s">
        <v>502</v>
      </c>
      <c r="D315" s="297" t="s">
        <v>200</v>
      </c>
      <c r="E315" s="298">
        <v>1.8724000000000001</v>
      </c>
      <c r="F315" s="298">
        <v>0</v>
      </c>
      <c r="G315" s="299">
        <f>E315*F315</f>
        <v>0</v>
      </c>
      <c r="H315" s="300">
        <v>1.0662499999999999</v>
      </c>
      <c r="I315" s="301">
        <f>E315*H315</f>
        <v>1.9964465</v>
      </c>
      <c r="J315" s="300">
        <v>0</v>
      </c>
      <c r="K315" s="301">
        <f>E315*J315</f>
        <v>0</v>
      </c>
      <c r="O315" s="293">
        <v>2</v>
      </c>
      <c r="AA315" s="262">
        <v>1</v>
      </c>
      <c r="AB315" s="262">
        <v>1</v>
      </c>
      <c r="AC315" s="262">
        <v>1</v>
      </c>
      <c r="AZ315" s="262">
        <v>1</v>
      </c>
      <c r="BA315" s="262">
        <f>IF(AZ315=1,G315,0)</f>
        <v>0</v>
      </c>
      <c r="BB315" s="262">
        <f>IF(AZ315=2,G315,0)</f>
        <v>0</v>
      </c>
      <c r="BC315" s="262">
        <f>IF(AZ315=3,G315,0)</f>
        <v>0</v>
      </c>
      <c r="BD315" s="262">
        <f>IF(AZ315=4,G315,0)</f>
        <v>0</v>
      </c>
      <c r="BE315" s="262">
        <f>IF(AZ315=5,G315,0)</f>
        <v>0</v>
      </c>
      <c r="CA315" s="293">
        <v>1</v>
      </c>
      <c r="CB315" s="293">
        <v>1</v>
      </c>
    </row>
    <row r="316" spans="1:80" x14ac:dyDescent="0.2">
      <c r="A316" s="302"/>
      <c r="B316" s="309"/>
      <c r="C316" s="310" t="s">
        <v>503</v>
      </c>
      <c r="D316" s="311"/>
      <c r="E316" s="312">
        <v>1.7855000000000001</v>
      </c>
      <c r="F316" s="313"/>
      <c r="G316" s="314"/>
      <c r="H316" s="315"/>
      <c r="I316" s="307"/>
      <c r="J316" s="316"/>
      <c r="K316" s="307"/>
      <c r="M316" s="308" t="s">
        <v>503</v>
      </c>
      <c r="O316" s="293"/>
    </row>
    <row r="317" spans="1:80" x14ac:dyDescent="0.2">
      <c r="A317" s="302"/>
      <c r="B317" s="309"/>
      <c r="C317" s="310" t="s">
        <v>504</v>
      </c>
      <c r="D317" s="311"/>
      <c r="E317" s="312">
        <v>8.6900000000000005E-2</v>
      </c>
      <c r="F317" s="313"/>
      <c r="G317" s="314"/>
      <c r="H317" s="315"/>
      <c r="I317" s="307"/>
      <c r="J317" s="316"/>
      <c r="K317" s="307"/>
      <c r="M317" s="308" t="s">
        <v>504</v>
      </c>
      <c r="O317" s="293"/>
    </row>
    <row r="318" spans="1:80" x14ac:dyDescent="0.2">
      <c r="A318" s="294">
        <v>92</v>
      </c>
      <c r="B318" s="295" t="s">
        <v>505</v>
      </c>
      <c r="C318" s="296" t="s">
        <v>506</v>
      </c>
      <c r="D318" s="297" t="s">
        <v>115</v>
      </c>
      <c r="E318" s="298">
        <v>6.4580000000000002</v>
      </c>
      <c r="F318" s="298">
        <v>0</v>
      </c>
      <c r="G318" s="299">
        <f>E318*F318</f>
        <v>0</v>
      </c>
      <c r="H318" s="300">
        <v>0</v>
      </c>
      <c r="I318" s="301">
        <f>E318*H318</f>
        <v>0</v>
      </c>
      <c r="J318" s="300">
        <v>0</v>
      </c>
      <c r="K318" s="301">
        <f>E318*J318</f>
        <v>0</v>
      </c>
      <c r="O318" s="293">
        <v>2</v>
      </c>
      <c r="AA318" s="262">
        <v>1</v>
      </c>
      <c r="AB318" s="262">
        <v>1</v>
      </c>
      <c r="AC318" s="262">
        <v>1</v>
      </c>
      <c r="AZ318" s="262">
        <v>1</v>
      </c>
      <c r="BA318" s="262">
        <f>IF(AZ318=1,G318,0)</f>
        <v>0</v>
      </c>
      <c r="BB318" s="262">
        <f>IF(AZ318=2,G318,0)</f>
        <v>0</v>
      </c>
      <c r="BC318" s="262">
        <f>IF(AZ318=3,G318,0)</f>
        <v>0</v>
      </c>
      <c r="BD318" s="262">
        <f>IF(AZ318=4,G318,0)</f>
        <v>0</v>
      </c>
      <c r="BE318" s="262">
        <f>IF(AZ318=5,G318,0)</f>
        <v>0</v>
      </c>
      <c r="CA318" s="293">
        <v>1</v>
      </c>
      <c r="CB318" s="293">
        <v>1</v>
      </c>
    </row>
    <row r="319" spans="1:80" x14ac:dyDescent="0.2">
      <c r="A319" s="302"/>
      <c r="B319" s="309"/>
      <c r="C319" s="310" t="s">
        <v>507</v>
      </c>
      <c r="D319" s="311"/>
      <c r="E319" s="312">
        <v>1.3835999999999999</v>
      </c>
      <c r="F319" s="313"/>
      <c r="G319" s="314"/>
      <c r="H319" s="315"/>
      <c r="I319" s="307"/>
      <c r="J319" s="316"/>
      <c r="K319" s="307"/>
      <c r="M319" s="308" t="s">
        <v>507</v>
      </c>
      <c r="O319" s="293"/>
    </row>
    <row r="320" spans="1:80" x14ac:dyDescent="0.2">
      <c r="A320" s="302"/>
      <c r="B320" s="309"/>
      <c r="C320" s="310" t="s">
        <v>508</v>
      </c>
      <c r="D320" s="311"/>
      <c r="E320" s="312">
        <v>3.1880000000000002</v>
      </c>
      <c r="F320" s="313"/>
      <c r="G320" s="314"/>
      <c r="H320" s="315"/>
      <c r="I320" s="307"/>
      <c r="J320" s="316"/>
      <c r="K320" s="307"/>
      <c r="M320" s="308" t="s">
        <v>508</v>
      </c>
      <c r="O320" s="293"/>
    </row>
    <row r="321" spans="1:80" x14ac:dyDescent="0.2">
      <c r="A321" s="302"/>
      <c r="B321" s="309"/>
      <c r="C321" s="310" t="s">
        <v>160</v>
      </c>
      <c r="D321" s="311"/>
      <c r="E321" s="312">
        <v>1.2576000000000001</v>
      </c>
      <c r="F321" s="313"/>
      <c r="G321" s="314"/>
      <c r="H321" s="315"/>
      <c r="I321" s="307"/>
      <c r="J321" s="316"/>
      <c r="K321" s="307"/>
      <c r="M321" s="308" t="s">
        <v>160</v>
      </c>
      <c r="O321" s="293"/>
    </row>
    <row r="322" spans="1:80" x14ac:dyDescent="0.2">
      <c r="A322" s="302"/>
      <c r="B322" s="309"/>
      <c r="C322" s="310" t="s">
        <v>509</v>
      </c>
      <c r="D322" s="311"/>
      <c r="E322" s="312">
        <v>0.62880000000000003</v>
      </c>
      <c r="F322" s="313"/>
      <c r="G322" s="314"/>
      <c r="H322" s="315"/>
      <c r="I322" s="307"/>
      <c r="J322" s="316"/>
      <c r="K322" s="307"/>
      <c r="M322" s="308" t="s">
        <v>509</v>
      </c>
      <c r="O322" s="293"/>
    </row>
    <row r="323" spans="1:80" x14ac:dyDescent="0.2">
      <c r="A323" s="294">
        <v>93</v>
      </c>
      <c r="B323" s="295" t="s">
        <v>510</v>
      </c>
      <c r="C323" s="296" t="s">
        <v>511</v>
      </c>
      <c r="D323" s="297" t="s">
        <v>165</v>
      </c>
      <c r="E323" s="298">
        <v>19.87</v>
      </c>
      <c r="F323" s="298">
        <v>0</v>
      </c>
      <c r="G323" s="299">
        <f>E323*F323</f>
        <v>0</v>
      </c>
      <c r="H323" s="300">
        <v>0</v>
      </c>
      <c r="I323" s="301">
        <f>E323*H323</f>
        <v>0</v>
      </c>
      <c r="J323" s="300"/>
      <c r="K323" s="301">
        <f>E323*J323</f>
        <v>0</v>
      </c>
      <c r="O323" s="293">
        <v>2</v>
      </c>
      <c r="AA323" s="262">
        <v>12</v>
      </c>
      <c r="AB323" s="262">
        <v>0</v>
      </c>
      <c r="AC323" s="262">
        <v>168</v>
      </c>
      <c r="AZ323" s="262">
        <v>1</v>
      </c>
      <c r="BA323" s="262">
        <f>IF(AZ323=1,G323,0)</f>
        <v>0</v>
      </c>
      <c r="BB323" s="262">
        <f>IF(AZ323=2,G323,0)</f>
        <v>0</v>
      </c>
      <c r="BC323" s="262">
        <f>IF(AZ323=3,G323,0)</f>
        <v>0</v>
      </c>
      <c r="BD323" s="262">
        <f>IF(AZ323=4,G323,0)</f>
        <v>0</v>
      </c>
      <c r="BE323" s="262">
        <f>IF(AZ323=5,G323,0)</f>
        <v>0</v>
      </c>
      <c r="CA323" s="293">
        <v>12</v>
      </c>
      <c r="CB323" s="293">
        <v>0</v>
      </c>
    </row>
    <row r="324" spans="1:80" x14ac:dyDescent="0.2">
      <c r="A324" s="294">
        <v>94</v>
      </c>
      <c r="B324" s="295" t="s">
        <v>512</v>
      </c>
      <c r="C324" s="296" t="s">
        <v>513</v>
      </c>
      <c r="D324" s="297" t="s">
        <v>115</v>
      </c>
      <c r="E324" s="298">
        <v>1.522</v>
      </c>
      <c r="F324" s="298">
        <v>0</v>
      </c>
      <c r="G324" s="299">
        <f>E324*F324</f>
        <v>0</v>
      </c>
      <c r="H324" s="300">
        <v>0.35</v>
      </c>
      <c r="I324" s="301">
        <f>E324*H324</f>
        <v>0.53269999999999995</v>
      </c>
      <c r="J324" s="300"/>
      <c r="K324" s="301">
        <f>E324*J324</f>
        <v>0</v>
      </c>
      <c r="O324" s="293">
        <v>2</v>
      </c>
      <c r="AA324" s="262">
        <v>3</v>
      </c>
      <c r="AB324" s="262">
        <v>7</v>
      </c>
      <c r="AC324" s="262">
        <v>10371505</v>
      </c>
      <c r="AZ324" s="262">
        <v>1</v>
      </c>
      <c r="BA324" s="262">
        <f>IF(AZ324=1,G324,0)</f>
        <v>0</v>
      </c>
      <c r="BB324" s="262">
        <f>IF(AZ324=2,G324,0)</f>
        <v>0</v>
      </c>
      <c r="BC324" s="262">
        <f>IF(AZ324=3,G324,0)</f>
        <v>0</v>
      </c>
      <c r="BD324" s="262">
        <f>IF(AZ324=4,G324,0)</f>
        <v>0</v>
      </c>
      <c r="BE324" s="262">
        <f>IF(AZ324=5,G324,0)</f>
        <v>0</v>
      </c>
      <c r="CA324" s="293">
        <v>3</v>
      </c>
      <c r="CB324" s="293">
        <v>7</v>
      </c>
    </row>
    <row r="325" spans="1:80" x14ac:dyDescent="0.2">
      <c r="A325" s="302"/>
      <c r="B325" s="309"/>
      <c r="C325" s="310" t="s">
        <v>514</v>
      </c>
      <c r="D325" s="311"/>
      <c r="E325" s="312">
        <v>1.522</v>
      </c>
      <c r="F325" s="313"/>
      <c r="G325" s="314"/>
      <c r="H325" s="315"/>
      <c r="I325" s="307"/>
      <c r="J325" s="316"/>
      <c r="K325" s="307"/>
      <c r="M325" s="308" t="s">
        <v>514</v>
      </c>
      <c r="O325" s="293"/>
    </row>
    <row r="326" spans="1:80" x14ac:dyDescent="0.2">
      <c r="A326" s="294">
        <v>95</v>
      </c>
      <c r="B326" s="295" t="s">
        <v>515</v>
      </c>
      <c r="C326" s="296" t="s">
        <v>516</v>
      </c>
      <c r="D326" s="297" t="s">
        <v>115</v>
      </c>
      <c r="E326" s="298">
        <v>0.28050000000000003</v>
      </c>
      <c r="F326" s="298">
        <v>0</v>
      </c>
      <c r="G326" s="299">
        <f>E326*F326</f>
        <v>0</v>
      </c>
      <c r="H326" s="300">
        <v>1.6</v>
      </c>
      <c r="I326" s="301">
        <f>E326*H326</f>
        <v>0.44880000000000009</v>
      </c>
      <c r="J326" s="300"/>
      <c r="K326" s="301">
        <f>E326*J326</f>
        <v>0</v>
      </c>
      <c r="O326" s="293">
        <v>2</v>
      </c>
      <c r="AA326" s="262">
        <v>3</v>
      </c>
      <c r="AB326" s="262">
        <v>1</v>
      </c>
      <c r="AC326" s="262">
        <v>58333664</v>
      </c>
      <c r="AZ326" s="262">
        <v>1</v>
      </c>
      <c r="BA326" s="262">
        <f>IF(AZ326=1,G326,0)</f>
        <v>0</v>
      </c>
      <c r="BB326" s="262">
        <f>IF(AZ326=2,G326,0)</f>
        <v>0</v>
      </c>
      <c r="BC326" s="262">
        <f>IF(AZ326=3,G326,0)</f>
        <v>0</v>
      </c>
      <c r="BD326" s="262">
        <f>IF(AZ326=4,G326,0)</f>
        <v>0</v>
      </c>
      <c r="BE326" s="262">
        <f>IF(AZ326=5,G326,0)</f>
        <v>0</v>
      </c>
      <c r="CA326" s="293">
        <v>3</v>
      </c>
      <c r="CB326" s="293">
        <v>1</v>
      </c>
    </row>
    <row r="327" spans="1:80" x14ac:dyDescent="0.2">
      <c r="A327" s="302"/>
      <c r="B327" s="309"/>
      <c r="C327" s="310" t="s">
        <v>517</v>
      </c>
      <c r="D327" s="311"/>
      <c r="E327" s="312">
        <v>0.28050000000000003</v>
      </c>
      <c r="F327" s="313"/>
      <c r="G327" s="314"/>
      <c r="H327" s="315"/>
      <c r="I327" s="307"/>
      <c r="J327" s="316"/>
      <c r="K327" s="307"/>
      <c r="M327" s="308" t="s">
        <v>517</v>
      </c>
      <c r="O327" s="293"/>
    </row>
    <row r="328" spans="1:80" x14ac:dyDescent="0.2">
      <c r="A328" s="294">
        <v>96</v>
      </c>
      <c r="B328" s="295" t="s">
        <v>518</v>
      </c>
      <c r="C328" s="296" t="s">
        <v>519</v>
      </c>
      <c r="D328" s="297" t="s">
        <v>200</v>
      </c>
      <c r="E328" s="298">
        <v>0.96840000000000004</v>
      </c>
      <c r="F328" s="298">
        <v>0</v>
      </c>
      <c r="G328" s="299">
        <f>E328*F328</f>
        <v>0</v>
      </c>
      <c r="H328" s="300">
        <v>1</v>
      </c>
      <c r="I328" s="301">
        <f>E328*H328</f>
        <v>0.96840000000000004</v>
      </c>
      <c r="J328" s="300"/>
      <c r="K328" s="301">
        <f>E328*J328</f>
        <v>0</v>
      </c>
      <c r="O328" s="293">
        <v>2</v>
      </c>
      <c r="AA328" s="262">
        <v>3</v>
      </c>
      <c r="AB328" s="262">
        <v>1</v>
      </c>
      <c r="AC328" s="262">
        <v>583415004</v>
      </c>
      <c r="AZ328" s="262">
        <v>1</v>
      </c>
      <c r="BA328" s="262">
        <f>IF(AZ328=1,G328,0)</f>
        <v>0</v>
      </c>
      <c r="BB328" s="262">
        <f>IF(AZ328=2,G328,0)</f>
        <v>0</v>
      </c>
      <c r="BC328" s="262">
        <f>IF(AZ328=3,G328,0)</f>
        <v>0</v>
      </c>
      <c r="BD328" s="262">
        <f>IF(AZ328=4,G328,0)</f>
        <v>0</v>
      </c>
      <c r="BE328" s="262">
        <f>IF(AZ328=5,G328,0)</f>
        <v>0</v>
      </c>
      <c r="CA328" s="293">
        <v>3</v>
      </c>
      <c r="CB328" s="293">
        <v>1</v>
      </c>
    </row>
    <row r="329" spans="1:80" x14ac:dyDescent="0.2">
      <c r="A329" s="302"/>
      <c r="B329" s="309"/>
      <c r="C329" s="310" t="s">
        <v>520</v>
      </c>
      <c r="D329" s="311"/>
      <c r="E329" s="312">
        <v>0.96840000000000004</v>
      </c>
      <c r="F329" s="313"/>
      <c r="G329" s="314"/>
      <c r="H329" s="315"/>
      <c r="I329" s="307"/>
      <c r="J329" s="316"/>
      <c r="K329" s="307"/>
      <c r="M329" s="308" t="s">
        <v>520</v>
      </c>
      <c r="O329" s="293"/>
    </row>
    <row r="330" spans="1:80" x14ac:dyDescent="0.2">
      <c r="A330" s="294">
        <v>97</v>
      </c>
      <c r="B330" s="295" t="s">
        <v>521</v>
      </c>
      <c r="C330" s="296" t="s">
        <v>522</v>
      </c>
      <c r="D330" s="297" t="s">
        <v>200</v>
      </c>
      <c r="E330" s="298">
        <v>2.0059</v>
      </c>
      <c r="F330" s="298">
        <v>0</v>
      </c>
      <c r="G330" s="299">
        <f>E330*F330</f>
        <v>0</v>
      </c>
      <c r="H330" s="300">
        <v>1</v>
      </c>
      <c r="I330" s="301">
        <f>E330*H330</f>
        <v>2.0059</v>
      </c>
      <c r="J330" s="300"/>
      <c r="K330" s="301">
        <f>E330*J330</f>
        <v>0</v>
      </c>
      <c r="O330" s="293">
        <v>2</v>
      </c>
      <c r="AA330" s="262">
        <v>3</v>
      </c>
      <c r="AB330" s="262">
        <v>1</v>
      </c>
      <c r="AC330" s="262">
        <v>583419003</v>
      </c>
      <c r="AZ330" s="262">
        <v>1</v>
      </c>
      <c r="BA330" s="262">
        <f>IF(AZ330=1,G330,0)</f>
        <v>0</v>
      </c>
      <c r="BB330" s="262">
        <f>IF(AZ330=2,G330,0)</f>
        <v>0</v>
      </c>
      <c r="BC330" s="262">
        <f>IF(AZ330=3,G330,0)</f>
        <v>0</v>
      </c>
      <c r="BD330" s="262">
        <f>IF(AZ330=4,G330,0)</f>
        <v>0</v>
      </c>
      <c r="BE330" s="262">
        <f>IF(AZ330=5,G330,0)</f>
        <v>0</v>
      </c>
      <c r="CA330" s="293">
        <v>3</v>
      </c>
      <c r="CB330" s="293">
        <v>1</v>
      </c>
    </row>
    <row r="331" spans="1:80" x14ac:dyDescent="0.2">
      <c r="A331" s="302"/>
      <c r="B331" s="309"/>
      <c r="C331" s="310" t="s">
        <v>523</v>
      </c>
      <c r="D331" s="311"/>
      <c r="E331" s="312">
        <v>2.0059</v>
      </c>
      <c r="F331" s="313"/>
      <c r="G331" s="314"/>
      <c r="H331" s="315"/>
      <c r="I331" s="307"/>
      <c r="J331" s="316"/>
      <c r="K331" s="307"/>
      <c r="M331" s="308" t="s">
        <v>523</v>
      </c>
      <c r="O331" s="293"/>
    </row>
    <row r="332" spans="1:80" x14ac:dyDescent="0.2">
      <c r="A332" s="317"/>
      <c r="B332" s="318" t="s">
        <v>101</v>
      </c>
      <c r="C332" s="319" t="s">
        <v>477</v>
      </c>
      <c r="D332" s="320"/>
      <c r="E332" s="321"/>
      <c r="F332" s="322"/>
      <c r="G332" s="323">
        <f>SUM(G297:G331)</f>
        <v>0</v>
      </c>
      <c r="H332" s="324"/>
      <c r="I332" s="325">
        <f>SUM(I297:I331)</f>
        <v>133.777263326</v>
      </c>
      <c r="J332" s="324"/>
      <c r="K332" s="325">
        <f>SUM(K297:K331)</f>
        <v>0</v>
      </c>
      <c r="O332" s="293">
        <v>4</v>
      </c>
      <c r="BA332" s="326">
        <f>SUM(BA297:BA331)</f>
        <v>0</v>
      </c>
      <c r="BB332" s="326">
        <f>SUM(BB297:BB331)</f>
        <v>0</v>
      </c>
      <c r="BC332" s="326">
        <f>SUM(BC297:BC331)</f>
        <v>0</v>
      </c>
      <c r="BD332" s="326">
        <f>SUM(BD297:BD331)</f>
        <v>0</v>
      </c>
      <c r="BE332" s="326">
        <f>SUM(BE297:BE331)</f>
        <v>0</v>
      </c>
    </row>
    <row r="333" spans="1:80" x14ac:dyDescent="0.2">
      <c r="A333" s="283" t="s">
        <v>97</v>
      </c>
      <c r="B333" s="284" t="s">
        <v>524</v>
      </c>
      <c r="C333" s="285" t="s">
        <v>525</v>
      </c>
      <c r="D333" s="286"/>
      <c r="E333" s="287"/>
      <c r="F333" s="287"/>
      <c r="G333" s="288"/>
      <c r="H333" s="289"/>
      <c r="I333" s="290"/>
      <c r="J333" s="291"/>
      <c r="K333" s="292"/>
      <c r="O333" s="293">
        <v>1</v>
      </c>
    </row>
    <row r="334" spans="1:80" x14ac:dyDescent="0.2">
      <c r="A334" s="294">
        <v>98</v>
      </c>
      <c r="B334" s="295" t="s">
        <v>357</v>
      </c>
      <c r="C334" s="296" t="s">
        <v>527</v>
      </c>
      <c r="D334" s="297" t="s">
        <v>165</v>
      </c>
      <c r="E334" s="298">
        <v>32.625</v>
      </c>
      <c r="F334" s="298">
        <v>0</v>
      </c>
      <c r="G334" s="299">
        <f>E334*F334</f>
        <v>0</v>
      </c>
      <c r="H334" s="300">
        <v>0</v>
      </c>
      <c r="I334" s="301">
        <f>E334*H334</f>
        <v>0</v>
      </c>
      <c r="J334" s="300"/>
      <c r="K334" s="301">
        <f>E334*J334</f>
        <v>0</v>
      </c>
      <c r="O334" s="293">
        <v>2</v>
      </c>
      <c r="AA334" s="262">
        <v>12</v>
      </c>
      <c r="AB334" s="262">
        <v>0</v>
      </c>
      <c r="AC334" s="262">
        <v>206</v>
      </c>
      <c r="AZ334" s="262">
        <v>1</v>
      </c>
      <c r="BA334" s="262">
        <f>IF(AZ334=1,G334,0)</f>
        <v>0</v>
      </c>
      <c r="BB334" s="262">
        <f>IF(AZ334=2,G334,0)</f>
        <v>0</v>
      </c>
      <c r="BC334" s="262">
        <f>IF(AZ334=3,G334,0)</f>
        <v>0</v>
      </c>
      <c r="BD334" s="262">
        <f>IF(AZ334=4,G334,0)</f>
        <v>0</v>
      </c>
      <c r="BE334" s="262">
        <f>IF(AZ334=5,G334,0)</f>
        <v>0</v>
      </c>
      <c r="CA334" s="293">
        <v>12</v>
      </c>
      <c r="CB334" s="293">
        <v>0</v>
      </c>
    </row>
    <row r="335" spans="1:80" x14ac:dyDescent="0.2">
      <c r="A335" s="302"/>
      <c r="B335" s="309"/>
      <c r="C335" s="310" t="s">
        <v>528</v>
      </c>
      <c r="D335" s="311"/>
      <c r="E335" s="312">
        <v>13.26</v>
      </c>
      <c r="F335" s="313"/>
      <c r="G335" s="314"/>
      <c r="H335" s="315"/>
      <c r="I335" s="307"/>
      <c r="J335" s="316"/>
      <c r="K335" s="307"/>
      <c r="M335" s="308" t="s">
        <v>528</v>
      </c>
      <c r="O335" s="293"/>
    </row>
    <row r="336" spans="1:80" x14ac:dyDescent="0.2">
      <c r="A336" s="302"/>
      <c r="B336" s="309"/>
      <c r="C336" s="310" t="s">
        <v>529</v>
      </c>
      <c r="D336" s="311"/>
      <c r="E336" s="312">
        <v>4.1624999999999996</v>
      </c>
      <c r="F336" s="313"/>
      <c r="G336" s="314"/>
      <c r="H336" s="315"/>
      <c r="I336" s="307"/>
      <c r="J336" s="316"/>
      <c r="K336" s="307"/>
      <c r="M336" s="308" t="s">
        <v>529</v>
      </c>
      <c r="O336" s="293"/>
    </row>
    <row r="337" spans="1:80" x14ac:dyDescent="0.2">
      <c r="A337" s="302"/>
      <c r="B337" s="309"/>
      <c r="C337" s="310" t="s">
        <v>530</v>
      </c>
      <c r="D337" s="311"/>
      <c r="E337" s="312">
        <v>8.2874999999999996</v>
      </c>
      <c r="F337" s="313"/>
      <c r="G337" s="314"/>
      <c r="H337" s="315"/>
      <c r="I337" s="307"/>
      <c r="J337" s="316"/>
      <c r="K337" s="307"/>
      <c r="M337" s="308" t="s">
        <v>530</v>
      </c>
      <c r="O337" s="293"/>
    </row>
    <row r="338" spans="1:80" x14ac:dyDescent="0.2">
      <c r="A338" s="302"/>
      <c r="B338" s="309"/>
      <c r="C338" s="310" t="s">
        <v>531</v>
      </c>
      <c r="D338" s="311"/>
      <c r="E338" s="312">
        <v>2.5499999999999998</v>
      </c>
      <c r="F338" s="313"/>
      <c r="G338" s="314"/>
      <c r="H338" s="315"/>
      <c r="I338" s="307"/>
      <c r="J338" s="316"/>
      <c r="K338" s="307"/>
      <c r="M338" s="308" t="s">
        <v>531</v>
      </c>
      <c r="O338" s="293"/>
    </row>
    <row r="339" spans="1:80" x14ac:dyDescent="0.2">
      <c r="A339" s="302"/>
      <c r="B339" s="309"/>
      <c r="C339" s="310" t="s">
        <v>532</v>
      </c>
      <c r="D339" s="311"/>
      <c r="E339" s="312">
        <v>3.8250000000000002</v>
      </c>
      <c r="F339" s="313"/>
      <c r="G339" s="314"/>
      <c r="H339" s="315"/>
      <c r="I339" s="307"/>
      <c r="J339" s="316"/>
      <c r="K339" s="307"/>
      <c r="M339" s="308" t="s">
        <v>532</v>
      </c>
      <c r="O339" s="293"/>
    </row>
    <row r="340" spans="1:80" x14ac:dyDescent="0.2">
      <c r="A340" s="302"/>
      <c r="B340" s="309"/>
      <c r="C340" s="310" t="s">
        <v>533</v>
      </c>
      <c r="D340" s="311"/>
      <c r="E340" s="312">
        <v>0.54</v>
      </c>
      <c r="F340" s="313"/>
      <c r="G340" s="314"/>
      <c r="H340" s="315"/>
      <c r="I340" s="307"/>
      <c r="J340" s="316"/>
      <c r="K340" s="307"/>
      <c r="M340" s="308" t="s">
        <v>533</v>
      </c>
      <c r="O340" s="293"/>
    </row>
    <row r="341" spans="1:80" x14ac:dyDescent="0.2">
      <c r="A341" s="294">
        <v>99</v>
      </c>
      <c r="B341" s="295" t="s">
        <v>534</v>
      </c>
      <c r="C341" s="296" t="s">
        <v>535</v>
      </c>
      <c r="D341" s="297" t="s">
        <v>165</v>
      </c>
      <c r="E341" s="298">
        <v>25.033000000000001</v>
      </c>
      <c r="F341" s="298">
        <v>0</v>
      </c>
      <c r="G341" s="299">
        <f>E341*F341</f>
        <v>0</v>
      </c>
      <c r="H341" s="300">
        <v>0</v>
      </c>
      <c r="I341" s="301">
        <f>E341*H341</f>
        <v>0</v>
      </c>
      <c r="J341" s="300"/>
      <c r="K341" s="301">
        <f>E341*J341</f>
        <v>0</v>
      </c>
      <c r="O341" s="293">
        <v>2</v>
      </c>
      <c r="AA341" s="262">
        <v>12</v>
      </c>
      <c r="AB341" s="262">
        <v>0</v>
      </c>
      <c r="AC341" s="262">
        <v>209</v>
      </c>
      <c r="AZ341" s="262">
        <v>1</v>
      </c>
      <c r="BA341" s="262">
        <f>IF(AZ341=1,G341,0)</f>
        <v>0</v>
      </c>
      <c r="BB341" s="262">
        <f>IF(AZ341=2,G341,0)</f>
        <v>0</v>
      </c>
      <c r="BC341" s="262">
        <f>IF(AZ341=3,G341,0)</f>
        <v>0</v>
      </c>
      <c r="BD341" s="262">
        <f>IF(AZ341=4,G341,0)</f>
        <v>0</v>
      </c>
      <c r="BE341" s="262">
        <f>IF(AZ341=5,G341,0)</f>
        <v>0</v>
      </c>
      <c r="CA341" s="293">
        <v>12</v>
      </c>
      <c r="CB341" s="293">
        <v>0</v>
      </c>
    </row>
    <row r="342" spans="1:80" x14ac:dyDescent="0.2">
      <c r="A342" s="302"/>
      <c r="B342" s="309"/>
      <c r="C342" s="310" t="s">
        <v>536</v>
      </c>
      <c r="D342" s="311"/>
      <c r="E342" s="312">
        <v>13.157999999999999</v>
      </c>
      <c r="F342" s="313"/>
      <c r="G342" s="314"/>
      <c r="H342" s="315"/>
      <c r="I342" s="307"/>
      <c r="J342" s="316"/>
      <c r="K342" s="307"/>
      <c r="M342" s="308" t="s">
        <v>536</v>
      </c>
      <c r="O342" s="293"/>
    </row>
    <row r="343" spans="1:80" x14ac:dyDescent="0.2">
      <c r="A343" s="302"/>
      <c r="B343" s="309"/>
      <c r="C343" s="310" t="s">
        <v>537</v>
      </c>
      <c r="D343" s="311"/>
      <c r="E343" s="312">
        <v>11.875</v>
      </c>
      <c r="F343" s="313"/>
      <c r="G343" s="314"/>
      <c r="H343" s="315"/>
      <c r="I343" s="307"/>
      <c r="J343" s="316"/>
      <c r="K343" s="307"/>
      <c r="M343" s="308" t="s">
        <v>537</v>
      </c>
      <c r="O343" s="293"/>
    </row>
    <row r="344" spans="1:80" x14ac:dyDescent="0.2">
      <c r="A344" s="294">
        <v>100</v>
      </c>
      <c r="B344" s="295" t="s">
        <v>538</v>
      </c>
      <c r="C344" s="296" t="s">
        <v>539</v>
      </c>
      <c r="D344" s="297" t="s">
        <v>165</v>
      </c>
      <c r="E344" s="298">
        <v>11.683999999999999</v>
      </c>
      <c r="F344" s="298">
        <v>0</v>
      </c>
      <c r="G344" s="299">
        <f>E344*F344</f>
        <v>0</v>
      </c>
      <c r="H344" s="300">
        <v>0</v>
      </c>
      <c r="I344" s="301">
        <f>E344*H344</f>
        <v>0</v>
      </c>
      <c r="J344" s="300"/>
      <c r="K344" s="301">
        <f>E344*J344</f>
        <v>0</v>
      </c>
      <c r="O344" s="293">
        <v>2</v>
      </c>
      <c r="AA344" s="262">
        <v>12</v>
      </c>
      <c r="AB344" s="262">
        <v>0</v>
      </c>
      <c r="AC344" s="262">
        <v>210</v>
      </c>
      <c r="AZ344" s="262">
        <v>1</v>
      </c>
      <c r="BA344" s="262">
        <f>IF(AZ344=1,G344,0)</f>
        <v>0</v>
      </c>
      <c r="BB344" s="262">
        <f>IF(AZ344=2,G344,0)</f>
        <v>0</v>
      </c>
      <c r="BC344" s="262">
        <f>IF(AZ344=3,G344,0)</f>
        <v>0</v>
      </c>
      <c r="BD344" s="262">
        <f>IF(AZ344=4,G344,0)</f>
        <v>0</v>
      </c>
      <c r="BE344" s="262">
        <f>IF(AZ344=5,G344,0)</f>
        <v>0</v>
      </c>
      <c r="CA344" s="293">
        <v>12</v>
      </c>
      <c r="CB344" s="293">
        <v>0</v>
      </c>
    </row>
    <row r="345" spans="1:80" x14ac:dyDescent="0.2">
      <c r="A345" s="302"/>
      <c r="B345" s="309"/>
      <c r="C345" s="310" t="s">
        <v>540</v>
      </c>
      <c r="D345" s="311"/>
      <c r="E345" s="312">
        <v>11.683999999999999</v>
      </c>
      <c r="F345" s="313"/>
      <c r="G345" s="314"/>
      <c r="H345" s="315"/>
      <c r="I345" s="307"/>
      <c r="J345" s="316"/>
      <c r="K345" s="307"/>
      <c r="M345" s="308" t="s">
        <v>540</v>
      </c>
      <c r="O345" s="293"/>
    </row>
    <row r="346" spans="1:80" ht="22.5" x14ac:dyDescent="0.2">
      <c r="A346" s="294">
        <v>101</v>
      </c>
      <c r="B346" s="295" t="s">
        <v>541</v>
      </c>
      <c r="C346" s="296" t="s">
        <v>542</v>
      </c>
      <c r="D346" s="297" t="s">
        <v>100</v>
      </c>
      <c r="E346" s="298">
        <v>5</v>
      </c>
      <c r="F346" s="298">
        <v>0</v>
      </c>
      <c r="G346" s="299">
        <f>E346*F346</f>
        <v>0</v>
      </c>
      <c r="H346" s="300">
        <v>0</v>
      </c>
      <c r="I346" s="301">
        <f>E346*H346</f>
        <v>0</v>
      </c>
      <c r="J346" s="300"/>
      <c r="K346" s="301">
        <f>E346*J346</f>
        <v>0</v>
      </c>
      <c r="O346" s="293">
        <v>2</v>
      </c>
      <c r="AA346" s="262">
        <v>12</v>
      </c>
      <c r="AB346" s="262">
        <v>0</v>
      </c>
      <c r="AC346" s="262">
        <v>207</v>
      </c>
      <c r="AZ346" s="262">
        <v>1</v>
      </c>
      <c r="BA346" s="262">
        <f>IF(AZ346=1,G346,0)</f>
        <v>0</v>
      </c>
      <c r="BB346" s="262">
        <f>IF(AZ346=2,G346,0)</f>
        <v>0</v>
      </c>
      <c r="BC346" s="262">
        <f>IF(AZ346=3,G346,0)</f>
        <v>0</v>
      </c>
      <c r="BD346" s="262">
        <f>IF(AZ346=4,G346,0)</f>
        <v>0</v>
      </c>
      <c r="BE346" s="262">
        <f>IF(AZ346=5,G346,0)</f>
        <v>0</v>
      </c>
      <c r="CA346" s="293">
        <v>12</v>
      </c>
      <c r="CB346" s="293">
        <v>0</v>
      </c>
    </row>
    <row r="347" spans="1:80" x14ac:dyDescent="0.2">
      <c r="A347" s="302"/>
      <c r="B347" s="309"/>
      <c r="C347" s="310" t="s">
        <v>543</v>
      </c>
      <c r="D347" s="311"/>
      <c r="E347" s="312">
        <v>5</v>
      </c>
      <c r="F347" s="313"/>
      <c r="G347" s="314"/>
      <c r="H347" s="315"/>
      <c r="I347" s="307"/>
      <c r="J347" s="316"/>
      <c r="K347" s="307"/>
      <c r="M347" s="308" t="s">
        <v>543</v>
      </c>
      <c r="O347" s="293"/>
    </row>
    <row r="348" spans="1:80" ht="22.5" x14ac:dyDescent="0.2">
      <c r="A348" s="294">
        <v>102</v>
      </c>
      <c r="B348" s="295" t="s">
        <v>544</v>
      </c>
      <c r="C348" s="296" t="s">
        <v>545</v>
      </c>
      <c r="D348" s="297" t="s">
        <v>100</v>
      </c>
      <c r="E348" s="298">
        <v>1</v>
      </c>
      <c r="F348" s="298">
        <v>0</v>
      </c>
      <c r="G348" s="299">
        <f>E348*F348</f>
        <v>0</v>
      </c>
      <c r="H348" s="300">
        <v>0</v>
      </c>
      <c r="I348" s="301">
        <f>E348*H348</f>
        <v>0</v>
      </c>
      <c r="J348" s="300"/>
      <c r="K348" s="301">
        <f>E348*J348</f>
        <v>0</v>
      </c>
      <c r="O348" s="293">
        <v>2</v>
      </c>
      <c r="AA348" s="262">
        <v>12</v>
      </c>
      <c r="AB348" s="262">
        <v>0</v>
      </c>
      <c r="AC348" s="262">
        <v>208</v>
      </c>
      <c r="AZ348" s="262">
        <v>1</v>
      </c>
      <c r="BA348" s="262">
        <f>IF(AZ348=1,G348,0)</f>
        <v>0</v>
      </c>
      <c r="BB348" s="262">
        <f>IF(AZ348=2,G348,0)</f>
        <v>0</v>
      </c>
      <c r="BC348" s="262">
        <f>IF(AZ348=3,G348,0)</f>
        <v>0</v>
      </c>
      <c r="BD348" s="262">
        <f>IF(AZ348=4,G348,0)</f>
        <v>0</v>
      </c>
      <c r="BE348" s="262">
        <f>IF(AZ348=5,G348,0)</f>
        <v>0</v>
      </c>
      <c r="CA348" s="293">
        <v>12</v>
      </c>
      <c r="CB348" s="293">
        <v>0</v>
      </c>
    </row>
    <row r="349" spans="1:80" x14ac:dyDescent="0.2">
      <c r="A349" s="317"/>
      <c r="B349" s="318" t="s">
        <v>101</v>
      </c>
      <c r="C349" s="319" t="s">
        <v>526</v>
      </c>
      <c r="D349" s="320"/>
      <c r="E349" s="321"/>
      <c r="F349" s="322"/>
      <c r="G349" s="323">
        <f>SUM(G333:G348)</f>
        <v>0</v>
      </c>
      <c r="H349" s="324"/>
      <c r="I349" s="325">
        <f>SUM(I333:I348)</f>
        <v>0</v>
      </c>
      <c r="J349" s="324"/>
      <c r="K349" s="325">
        <f>SUM(K333:K348)</f>
        <v>0</v>
      </c>
      <c r="O349" s="293">
        <v>4</v>
      </c>
      <c r="BA349" s="326">
        <f>SUM(BA333:BA348)</f>
        <v>0</v>
      </c>
      <c r="BB349" s="326">
        <f>SUM(BB333:BB348)</f>
        <v>0</v>
      </c>
      <c r="BC349" s="326">
        <f>SUM(BC333:BC348)</f>
        <v>0</v>
      </c>
      <c r="BD349" s="326">
        <f>SUM(BD333:BD348)</f>
        <v>0</v>
      </c>
      <c r="BE349" s="326">
        <f>SUM(BE333:BE348)</f>
        <v>0</v>
      </c>
    </row>
    <row r="350" spans="1:80" x14ac:dyDescent="0.2">
      <c r="A350" s="283" t="s">
        <v>97</v>
      </c>
      <c r="B350" s="284" t="s">
        <v>546</v>
      </c>
      <c r="C350" s="285" t="s">
        <v>547</v>
      </c>
      <c r="D350" s="286"/>
      <c r="E350" s="287"/>
      <c r="F350" s="287"/>
      <c r="G350" s="288"/>
      <c r="H350" s="289"/>
      <c r="I350" s="290"/>
      <c r="J350" s="291"/>
      <c r="K350" s="292"/>
      <c r="O350" s="293">
        <v>1</v>
      </c>
    </row>
    <row r="351" spans="1:80" ht="22.5" x14ac:dyDescent="0.2">
      <c r="A351" s="294">
        <v>103</v>
      </c>
      <c r="B351" s="295" t="s">
        <v>549</v>
      </c>
      <c r="C351" s="296" t="s">
        <v>550</v>
      </c>
      <c r="D351" s="297" t="s">
        <v>272</v>
      </c>
      <c r="E351" s="298">
        <v>15.8</v>
      </c>
      <c r="F351" s="298">
        <v>0</v>
      </c>
      <c r="G351" s="299">
        <f>E351*F351</f>
        <v>0</v>
      </c>
      <c r="H351" s="300">
        <v>0</v>
      </c>
      <c r="I351" s="301">
        <f>E351*H351</f>
        <v>0</v>
      </c>
      <c r="J351" s="300"/>
      <c r="K351" s="301">
        <f>E351*J351</f>
        <v>0</v>
      </c>
      <c r="O351" s="293">
        <v>2</v>
      </c>
      <c r="AA351" s="262">
        <v>12</v>
      </c>
      <c r="AB351" s="262">
        <v>0</v>
      </c>
      <c r="AC351" s="262">
        <v>280</v>
      </c>
      <c r="AZ351" s="262">
        <v>1</v>
      </c>
      <c r="BA351" s="262">
        <f>IF(AZ351=1,G351,0)</f>
        <v>0</v>
      </c>
      <c r="BB351" s="262">
        <f>IF(AZ351=2,G351,0)</f>
        <v>0</v>
      </c>
      <c r="BC351" s="262">
        <f>IF(AZ351=3,G351,0)</f>
        <v>0</v>
      </c>
      <c r="BD351" s="262">
        <f>IF(AZ351=4,G351,0)</f>
        <v>0</v>
      </c>
      <c r="BE351" s="262">
        <f>IF(AZ351=5,G351,0)</f>
        <v>0</v>
      </c>
      <c r="CA351" s="293">
        <v>12</v>
      </c>
      <c r="CB351" s="293">
        <v>0</v>
      </c>
    </row>
    <row r="352" spans="1:80" x14ac:dyDescent="0.2">
      <c r="A352" s="317"/>
      <c r="B352" s="318" t="s">
        <v>101</v>
      </c>
      <c r="C352" s="319" t="s">
        <v>548</v>
      </c>
      <c r="D352" s="320"/>
      <c r="E352" s="321"/>
      <c r="F352" s="322"/>
      <c r="G352" s="323">
        <f>SUM(G350:G351)</f>
        <v>0</v>
      </c>
      <c r="H352" s="324"/>
      <c r="I352" s="325">
        <f>SUM(I350:I351)</f>
        <v>0</v>
      </c>
      <c r="J352" s="324"/>
      <c r="K352" s="325">
        <f>SUM(K350:K351)</f>
        <v>0</v>
      </c>
      <c r="O352" s="293">
        <v>4</v>
      </c>
      <c r="BA352" s="326">
        <f>SUM(BA350:BA351)</f>
        <v>0</v>
      </c>
      <c r="BB352" s="326">
        <f>SUM(BB350:BB351)</f>
        <v>0</v>
      </c>
      <c r="BC352" s="326">
        <f>SUM(BC350:BC351)</f>
        <v>0</v>
      </c>
      <c r="BD352" s="326">
        <f>SUM(BD350:BD351)</f>
        <v>0</v>
      </c>
      <c r="BE352" s="326">
        <f>SUM(BE350:BE351)</f>
        <v>0</v>
      </c>
    </row>
    <row r="353" spans="1:80" x14ac:dyDescent="0.2">
      <c r="A353" s="283" t="s">
        <v>97</v>
      </c>
      <c r="B353" s="284" t="s">
        <v>551</v>
      </c>
      <c r="C353" s="285" t="s">
        <v>552</v>
      </c>
      <c r="D353" s="286"/>
      <c r="E353" s="287"/>
      <c r="F353" s="287"/>
      <c r="G353" s="288"/>
      <c r="H353" s="289"/>
      <c r="I353" s="290"/>
      <c r="J353" s="291"/>
      <c r="K353" s="292"/>
      <c r="O353" s="293">
        <v>1</v>
      </c>
    </row>
    <row r="354" spans="1:80" ht="22.5" x14ac:dyDescent="0.2">
      <c r="A354" s="294">
        <v>104</v>
      </c>
      <c r="B354" s="295" t="s">
        <v>554</v>
      </c>
      <c r="C354" s="296" t="s">
        <v>555</v>
      </c>
      <c r="D354" s="297" t="s">
        <v>165</v>
      </c>
      <c r="E354" s="298">
        <v>366.4708</v>
      </c>
      <c r="F354" s="298">
        <v>0</v>
      </c>
      <c r="G354" s="299">
        <f>E354*F354</f>
        <v>0</v>
      </c>
      <c r="H354" s="300">
        <v>0</v>
      </c>
      <c r="I354" s="301">
        <f>E354*H354</f>
        <v>0</v>
      </c>
      <c r="J354" s="300">
        <v>0</v>
      </c>
      <c r="K354" s="301">
        <f>E354*J354</f>
        <v>0</v>
      </c>
      <c r="O354" s="293">
        <v>2</v>
      </c>
      <c r="AA354" s="262">
        <v>1</v>
      </c>
      <c r="AB354" s="262">
        <v>1</v>
      </c>
      <c r="AC354" s="262">
        <v>1</v>
      </c>
      <c r="AZ354" s="262">
        <v>1</v>
      </c>
      <c r="BA354" s="262">
        <f>IF(AZ354=1,G354,0)</f>
        <v>0</v>
      </c>
      <c r="BB354" s="262">
        <f>IF(AZ354=2,G354,0)</f>
        <v>0</v>
      </c>
      <c r="BC354" s="262">
        <f>IF(AZ354=3,G354,0)</f>
        <v>0</v>
      </c>
      <c r="BD354" s="262">
        <f>IF(AZ354=4,G354,0)</f>
        <v>0</v>
      </c>
      <c r="BE354" s="262">
        <f>IF(AZ354=5,G354,0)</f>
        <v>0</v>
      </c>
      <c r="CA354" s="293">
        <v>1</v>
      </c>
      <c r="CB354" s="293">
        <v>1</v>
      </c>
    </row>
    <row r="355" spans="1:80" x14ac:dyDescent="0.2">
      <c r="A355" s="302"/>
      <c r="B355" s="309"/>
      <c r="C355" s="310" t="s">
        <v>556</v>
      </c>
      <c r="D355" s="311"/>
      <c r="E355" s="312">
        <v>92.9</v>
      </c>
      <c r="F355" s="313"/>
      <c r="G355" s="314"/>
      <c r="H355" s="315"/>
      <c r="I355" s="307"/>
      <c r="J355" s="316"/>
      <c r="K355" s="307"/>
      <c r="M355" s="308" t="s">
        <v>556</v>
      </c>
      <c r="O355" s="293"/>
    </row>
    <row r="356" spans="1:80" x14ac:dyDescent="0.2">
      <c r="A356" s="302"/>
      <c r="B356" s="309"/>
      <c r="C356" s="310" t="s">
        <v>557</v>
      </c>
      <c r="D356" s="311"/>
      <c r="E356" s="312">
        <v>9.0869999999999997</v>
      </c>
      <c r="F356" s="313"/>
      <c r="G356" s="314"/>
      <c r="H356" s="315"/>
      <c r="I356" s="307"/>
      <c r="J356" s="316"/>
      <c r="K356" s="307"/>
      <c r="M356" s="308" t="s">
        <v>557</v>
      </c>
      <c r="O356" s="293"/>
    </row>
    <row r="357" spans="1:80" x14ac:dyDescent="0.2">
      <c r="A357" s="302"/>
      <c r="B357" s="309"/>
      <c r="C357" s="310" t="s">
        <v>558</v>
      </c>
      <c r="D357" s="311"/>
      <c r="E357" s="312">
        <v>31.32</v>
      </c>
      <c r="F357" s="313"/>
      <c r="G357" s="314"/>
      <c r="H357" s="315"/>
      <c r="I357" s="307"/>
      <c r="J357" s="316"/>
      <c r="K357" s="307"/>
      <c r="M357" s="308" t="s">
        <v>558</v>
      </c>
      <c r="O357" s="293"/>
    </row>
    <row r="358" spans="1:80" x14ac:dyDescent="0.2">
      <c r="A358" s="302"/>
      <c r="B358" s="309"/>
      <c r="C358" s="310" t="s">
        <v>559</v>
      </c>
      <c r="D358" s="311"/>
      <c r="E358" s="312">
        <v>18.521999999999998</v>
      </c>
      <c r="F358" s="313"/>
      <c r="G358" s="314"/>
      <c r="H358" s="315"/>
      <c r="I358" s="307"/>
      <c r="J358" s="316"/>
      <c r="K358" s="307"/>
      <c r="M358" s="308" t="s">
        <v>559</v>
      </c>
      <c r="O358" s="293"/>
    </row>
    <row r="359" spans="1:80" x14ac:dyDescent="0.2">
      <c r="A359" s="302"/>
      <c r="B359" s="309"/>
      <c r="C359" s="310" t="s">
        <v>560</v>
      </c>
      <c r="D359" s="311"/>
      <c r="E359" s="312">
        <v>33.252499999999998</v>
      </c>
      <c r="F359" s="313"/>
      <c r="G359" s="314"/>
      <c r="H359" s="315"/>
      <c r="I359" s="307"/>
      <c r="J359" s="316"/>
      <c r="K359" s="307"/>
      <c r="M359" s="308" t="s">
        <v>560</v>
      </c>
      <c r="O359" s="293"/>
    </row>
    <row r="360" spans="1:80" x14ac:dyDescent="0.2">
      <c r="A360" s="302"/>
      <c r="B360" s="309"/>
      <c r="C360" s="310" t="s">
        <v>438</v>
      </c>
      <c r="D360" s="311"/>
      <c r="E360" s="312">
        <v>46.898699999999998</v>
      </c>
      <c r="F360" s="313"/>
      <c r="G360" s="314"/>
      <c r="H360" s="315"/>
      <c r="I360" s="307"/>
      <c r="J360" s="316"/>
      <c r="K360" s="307"/>
      <c r="M360" s="308" t="s">
        <v>438</v>
      </c>
      <c r="O360" s="293"/>
    </row>
    <row r="361" spans="1:80" x14ac:dyDescent="0.2">
      <c r="A361" s="302"/>
      <c r="B361" s="309"/>
      <c r="C361" s="310" t="s">
        <v>561</v>
      </c>
      <c r="D361" s="311"/>
      <c r="E361" s="312">
        <v>26.4</v>
      </c>
      <c r="F361" s="313"/>
      <c r="G361" s="314"/>
      <c r="H361" s="315"/>
      <c r="I361" s="307"/>
      <c r="J361" s="316"/>
      <c r="K361" s="307"/>
      <c r="M361" s="308" t="s">
        <v>561</v>
      </c>
      <c r="O361" s="293"/>
    </row>
    <row r="362" spans="1:80" x14ac:dyDescent="0.2">
      <c r="A362" s="302"/>
      <c r="B362" s="309"/>
      <c r="C362" s="310" t="s">
        <v>562</v>
      </c>
      <c r="D362" s="311"/>
      <c r="E362" s="312">
        <v>47.53</v>
      </c>
      <c r="F362" s="313"/>
      <c r="G362" s="314"/>
      <c r="H362" s="315"/>
      <c r="I362" s="307"/>
      <c r="J362" s="316"/>
      <c r="K362" s="307"/>
      <c r="M362" s="308" t="s">
        <v>562</v>
      </c>
      <c r="O362" s="293"/>
    </row>
    <row r="363" spans="1:80" x14ac:dyDescent="0.2">
      <c r="A363" s="302"/>
      <c r="B363" s="309"/>
      <c r="C363" s="310" t="s">
        <v>563</v>
      </c>
      <c r="D363" s="311"/>
      <c r="E363" s="312">
        <v>33.442500000000003</v>
      </c>
      <c r="F363" s="313"/>
      <c r="G363" s="314"/>
      <c r="H363" s="315"/>
      <c r="I363" s="307"/>
      <c r="J363" s="316"/>
      <c r="K363" s="307"/>
      <c r="M363" s="308" t="s">
        <v>563</v>
      </c>
      <c r="O363" s="293"/>
    </row>
    <row r="364" spans="1:80" x14ac:dyDescent="0.2">
      <c r="A364" s="302"/>
      <c r="B364" s="309"/>
      <c r="C364" s="310" t="s">
        <v>564</v>
      </c>
      <c r="D364" s="311"/>
      <c r="E364" s="312">
        <v>18.286000000000001</v>
      </c>
      <c r="F364" s="313"/>
      <c r="G364" s="314"/>
      <c r="H364" s="315"/>
      <c r="I364" s="307"/>
      <c r="J364" s="316"/>
      <c r="K364" s="307"/>
      <c r="M364" s="308" t="s">
        <v>564</v>
      </c>
      <c r="O364" s="293"/>
    </row>
    <row r="365" spans="1:80" x14ac:dyDescent="0.2">
      <c r="A365" s="302"/>
      <c r="B365" s="309"/>
      <c r="C365" s="310" t="s">
        <v>565</v>
      </c>
      <c r="D365" s="311"/>
      <c r="E365" s="312">
        <v>8.8320000000000007</v>
      </c>
      <c r="F365" s="313"/>
      <c r="G365" s="314"/>
      <c r="H365" s="315"/>
      <c r="I365" s="307"/>
      <c r="J365" s="316"/>
      <c r="K365" s="307"/>
      <c r="M365" s="308" t="s">
        <v>565</v>
      </c>
      <c r="O365" s="293"/>
    </row>
    <row r="366" spans="1:80" ht="22.5" x14ac:dyDescent="0.2">
      <c r="A366" s="294">
        <v>105</v>
      </c>
      <c r="B366" s="295" t="s">
        <v>566</v>
      </c>
      <c r="C366" s="296" t="s">
        <v>567</v>
      </c>
      <c r="D366" s="297" t="s">
        <v>165</v>
      </c>
      <c r="E366" s="298">
        <v>732.94159999999999</v>
      </c>
      <c r="F366" s="298">
        <v>0</v>
      </c>
      <c r="G366" s="299">
        <f>E366*F366</f>
        <v>0</v>
      </c>
      <c r="H366" s="300">
        <v>0</v>
      </c>
      <c r="I366" s="301">
        <f>E366*H366</f>
        <v>0</v>
      </c>
      <c r="J366" s="300">
        <v>0</v>
      </c>
      <c r="K366" s="301">
        <f>E366*J366</f>
        <v>0</v>
      </c>
      <c r="O366" s="293">
        <v>2</v>
      </c>
      <c r="AA366" s="262">
        <v>1</v>
      </c>
      <c r="AB366" s="262">
        <v>1</v>
      </c>
      <c r="AC366" s="262">
        <v>1</v>
      </c>
      <c r="AZ366" s="262">
        <v>1</v>
      </c>
      <c r="BA366" s="262">
        <f>IF(AZ366=1,G366,0)</f>
        <v>0</v>
      </c>
      <c r="BB366" s="262">
        <f>IF(AZ366=2,G366,0)</f>
        <v>0</v>
      </c>
      <c r="BC366" s="262">
        <f>IF(AZ366=3,G366,0)</f>
        <v>0</v>
      </c>
      <c r="BD366" s="262">
        <f>IF(AZ366=4,G366,0)</f>
        <v>0</v>
      </c>
      <c r="BE366" s="262">
        <f>IF(AZ366=5,G366,0)</f>
        <v>0</v>
      </c>
      <c r="CA366" s="293">
        <v>1</v>
      </c>
      <c r="CB366" s="293">
        <v>1</v>
      </c>
    </row>
    <row r="367" spans="1:80" x14ac:dyDescent="0.2">
      <c r="A367" s="302"/>
      <c r="B367" s="309"/>
      <c r="C367" s="310" t="s">
        <v>568</v>
      </c>
      <c r="D367" s="311"/>
      <c r="E367" s="312">
        <v>732.94159999999999</v>
      </c>
      <c r="F367" s="313"/>
      <c r="G367" s="314"/>
      <c r="H367" s="315"/>
      <c r="I367" s="307"/>
      <c r="J367" s="316"/>
      <c r="K367" s="307"/>
      <c r="M367" s="308" t="s">
        <v>568</v>
      </c>
      <c r="O367" s="293"/>
    </row>
    <row r="368" spans="1:80" ht="22.5" x14ac:dyDescent="0.2">
      <c r="A368" s="294">
        <v>106</v>
      </c>
      <c r="B368" s="295" t="s">
        <v>569</v>
      </c>
      <c r="C368" s="296" t="s">
        <v>570</v>
      </c>
      <c r="D368" s="297" t="s">
        <v>165</v>
      </c>
      <c r="E368" s="298">
        <v>366.4708</v>
      </c>
      <c r="F368" s="298">
        <v>0</v>
      </c>
      <c r="G368" s="299">
        <f>E368*F368</f>
        <v>0</v>
      </c>
      <c r="H368" s="300">
        <v>0</v>
      </c>
      <c r="I368" s="301">
        <f>E368*H368</f>
        <v>0</v>
      </c>
      <c r="J368" s="300">
        <v>0</v>
      </c>
      <c r="K368" s="301">
        <f>E368*J368</f>
        <v>0</v>
      </c>
      <c r="O368" s="293">
        <v>2</v>
      </c>
      <c r="AA368" s="262">
        <v>1</v>
      </c>
      <c r="AB368" s="262">
        <v>1</v>
      </c>
      <c r="AC368" s="262">
        <v>1</v>
      </c>
      <c r="AZ368" s="262">
        <v>1</v>
      </c>
      <c r="BA368" s="262">
        <f>IF(AZ368=1,G368,0)</f>
        <v>0</v>
      </c>
      <c r="BB368" s="262">
        <f>IF(AZ368=2,G368,0)</f>
        <v>0</v>
      </c>
      <c r="BC368" s="262">
        <f>IF(AZ368=3,G368,0)</f>
        <v>0</v>
      </c>
      <c r="BD368" s="262">
        <f>IF(AZ368=4,G368,0)</f>
        <v>0</v>
      </c>
      <c r="BE368" s="262">
        <f>IF(AZ368=5,G368,0)</f>
        <v>0</v>
      </c>
      <c r="CA368" s="293">
        <v>1</v>
      </c>
      <c r="CB368" s="293">
        <v>1</v>
      </c>
    </row>
    <row r="369" spans="1:80" x14ac:dyDescent="0.2">
      <c r="A369" s="294">
        <v>107</v>
      </c>
      <c r="B369" s="295" t="s">
        <v>571</v>
      </c>
      <c r="C369" s="296" t="s">
        <v>572</v>
      </c>
      <c r="D369" s="297" t="s">
        <v>165</v>
      </c>
      <c r="E369" s="298">
        <v>47.832500000000003</v>
      </c>
      <c r="F369" s="298">
        <v>0</v>
      </c>
      <c r="G369" s="299">
        <f>E369*F369</f>
        <v>0</v>
      </c>
      <c r="H369" s="300">
        <v>1.2099999999999999E-3</v>
      </c>
      <c r="I369" s="301">
        <f>E369*H369</f>
        <v>5.7877325E-2</v>
      </c>
      <c r="J369" s="300">
        <v>0</v>
      </c>
      <c r="K369" s="301">
        <f>E369*J369</f>
        <v>0</v>
      </c>
      <c r="O369" s="293">
        <v>2</v>
      </c>
      <c r="AA369" s="262">
        <v>1</v>
      </c>
      <c r="AB369" s="262">
        <v>1</v>
      </c>
      <c r="AC369" s="262">
        <v>1</v>
      </c>
      <c r="AZ369" s="262">
        <v>1</v>
      </c>
      <c r="BA369" s="262">
        <f>IF(AZ369=1,G369,0)</f>
        <v>0</v>
      </c>
      <c r="BB369" s="262">
        <f>IF(AZ369=2,G369,0)</f>
        <v>0</v>
      </c>
      <c r="BC369" s="262">
        <f>IF(AZ369=3,G369,0)</f>
        <v>0</v>
      </c>
      <c r="BD369" s="262">
        <f>IF(AZ369=4,G369,0)</f>
        <v>0</v>
      </c>
      <c r="BE369" s="262">
        <f>IF(AZ369=5,G369,0)</f>
        <v>0</v>
      </c>
      <c r="CA369" s="293">
        <v>1</v>
      </c>
      <c r="CB369" s="293">
        <v>1</v>
      </c>
    </row>
    <row r="370" spans="1:80" x14ac:dyDescent="0.2">
      <c r="A370" s="302"/>
      <c r="B370" s="309"/>
      <c r="C370" s="310" t="s">
        <v>573</v>
      </c>
      <c r="D370" s="311"/>
      <c r="E370" s="312">
        <v>36</v>
      </c>
      <c r="F370" s="313"/>
      <c r="G370" s="314"/>
      <c r="H370" s="315"/>
      <c r="I370" s="307"/>
      <c r="J370" s="316"/>
      <c r="K370" s="307"/>
      <c r="M370" s="308" t="s">
        <v>573</v>
      </c>
      <c r="O370" s="293"/>
    </row>
    <row r="371" spans="1:80" x14ac:dyDescent="0.2">
      <c r="A371" s="302"/>
      <c r="B371" s="309"/>
      <c r="C371" s="310" t="s">
        <v>574</v>
      </c>
      <c r="D371" s="311"/>
      <c r="E371" s="312">
        <v>11.8325</v>
      </c>
      <c r="F371" s="313"/>
      <c r="G371" s="314"/>
      <c r="H371" s="315"/>
      <c r="I371" s="307"/>
      <c r="J371" s="316"/>
      <c r="K371" s="307"/>
      <c r="M371" s="308" t="s">
        <v>574</v>
      </c>
      <c r="O371" s="293"/>
    </row>
    <row r="372" spans="1:80" x14ac:dyDescent="0.2">
      <c r="A372" s="294">
        <v>108</v>
      </c>
      <c r="B372" s="295" t="s">
        <v>575</v>
      </c>
      <c r="C372" s="296" t="s">
        <v>576</v>
      </c>
      <c r="D372" s="297" t="s">
        <v>165</v>
      </c>
      <c r="E372" s="298">
        <v>140</v>
      </c>
      <c r="F372" s="298">
        <v>0</v>
      </c>
      <c r="G372" s="299">
        <f>E372*F372</f>
        <v>0</v>
      </c>
      <c r="H372" s="300">
        <v>5.9199999999999999E-3</v>
      </c>
      <c r="I372" s="301">
        <f>E372*H372</f>
        <v>0.82879999999999998</v>
      </c>
      <c r="J372" s="300">
        <v>0</v>
      </c>
      <c r="K372" s="301">
        <f>E372*J372</f>
        <v>0</v>
      </c>
      <c r="O372" s="293">
        <v>2</v>
      </c>
      <c r="AA372" s="262">
        <v>1</v>
      </c>
      <c r="AB372" s="262">
        <v>1</v>
      </c>
      <c r="AC372" s="262">
        <v>1</v>
      </c>
      <c r="AZ372" s="262">
        <v>1</v>
      </c>
      <c r="BA372" s="262">
        <f>IF(AZ372=1,G372,0)</f>
        <v>0</v>
      </c>
      <c r="BB372" s="262">
        <f>IF(AZ372=2,G372,0)</f>
        <v>0</v>
      </c>
      <c r="BC372" s="262">
        <f>IF(AZ372=3,G372,0)</f>
        <v>0</v>
      </c>
      <c r="BD372" s="262">
        <f>IF(AZ372=4,G372,0)</f>
        <v>0</v>
      </c>
      <c r="BE372" s="262">
        <f>IF(AZ372=5,G372,0)</f>
        <v>0</v>
      </c>
      <c r="CA372" s="293">
        <v>1</v>
      </c>
      <c r="CB372" s="293">
        <v>1</v>
      </c>
    </row>
    <row r="373" spans="1:80" x14ac:dyDescent="0.2">
      <c r="A373" s="302"/>
      <c r="B373" s="309"/>
      <c r="C373" s="310" t="s">
        <v>577</v>
      </c>
      <c r="D373" s="311"/>
      <c r="E373" s="312">
        <v>140</v>
      </c>
      <c r="F373" s="313"/>
      <c r="G373" s="314"/>
      <c r="H373" s="315"/>
      <c r="I373" s="307"/>
      <c r="J373" s="316"/>
      <c r="K373" s="307"/>
      <c r="M373" s="308" t="s">
        <v>577</v>
      </c>
      <c r="O373" s="293"/>
    </row>
    <row r="374" spans="1:80" x14ac:dyDescent="0.2">
      <c r="A374" s="317"/>
      <c r="B374" s="318" t="s">
        <v>101</v>
      </c>
      <c r="C374" s="319" t="s">
        <v>553</v>
      </c>
      <c r="D374" s="320"/>
      <c r="E374" s="321"/>
      <c r="F374" s="322"/>
      <c r="G374" s="323">
        <f>SUM(G353:G373)</f>
        <v>0</v>
      </c>
      <c r="H374" s="324"/>
      <c r="I374" s="325">
        <f>SUM(I353:I373)</f>
        <v>0.88667732499999996</v>
      </c>
      <c r="J374" s="324"/>
      <c r="K374" s="325">
        <f>SUM(K353:K373)</f>
        <v>0</v>
      </c>
      <c r="O374" s="293">
        <v>4</v>
      </c>
      <c r="BA374" s="326">
        <f>SUM(BA353:BA373)</f>
        <v>0</v>
      </c>
      <c r="BB374" s="326">
        <f>SUM(BB353:BB373)</f>
        <v>0</v>
      </c>
      <c r="BC374" s="326">
        <f>SUM(BC353:BC373)</f>
        <v>0</v>
      </c>
      <c r="BD374" s="326">
        <f>SUM(BD353:BD373)</f>
        <v>0</v>
      </c>
      <c r="BE374" s="326">
        <f>SUM(BE353:BE373)</f>
        <v>0</v>
      </c>
    </row>
    <row r="375" spans="1:80" x14ac:dyDescent="0.2">
      <c r="A375" s="283" t="s">
        <v>97</v>
      </c>
      <c r="B375" s="284" t="s">
        <v>578</v>
      </c>
      <c r="C375" s="285" t="s">
        <v>579</v>
      </c>
      <c r="D375" s="286"/>
      <c r="E375" s="287"/>
      <c r="F375" s="287"/>
      <c r="G375" s="288"/>
      <c r="H375" s="289"/>
      <c r="I375" s="290"/>
      <c r="J375" s="291"/>
      <c r="K375" s="292"/>
      <c r="O375" s="293">
        <v>1</v>
      </c>
    </row>
    <row r="376" spans="1:80" x14ac:dyDescent="0.2">
      <c r="A376" s="294">
        <v>109</v>
      </c>
      <c r="B376" s="295" t="s">
        <v>581</v>
      </c>
      <c r="C376" s="296" t="s">
        <v>582</v>
      </c>
      <c r="D376" s="297" t="s">
        <v>165</v>
      </c>
      <c r="E376" s="298">
        <v>217.3</v>
      </c>
      <c r="F376" s="298">
        <v>0</v>
      </c>
      <c r="G376" s="299">
        <f>E376*F376</f>
        <v>0</v>
      </c>
      <c r="H376" s="300">
        <v>4.0000000000000003E-5</v>
      </c>
      <c r="I376" s="301">
        <f>E376*H376</f>
        <v>8.6920000000000018E-3</v>
      </c>
      <c r="J376" s="300">
        <v>0</v>
      </c>
      <c r="K376" s="301">
        <f>E376*J376</f>
        <v>0</v>
      </c>
      <c r="O376" s="293">
        <v>2</v>
      </c>
      <c r="AA376" s="262">
        <v>1</v>
      </c>
      <c r="AB376" s="262">
        <v>1</v>
      </c>
      <c r="AC376" s="262">
        <v>1</v>
      </c>
      <c r="AZ376" s="262">
        <v>1</v>
      </c>
      <c r="BA376" s="262">
        <f>IF(AZ376=1,G376,0)</f>
        <v>0</v>
      </c>
      <c r="BB376" s="262">
        <f>IF(AZ376=2,G376,0)</f>
        <v>0</v>
      </c>
      <c r="BC376" s="262">
        <f>IF(AZ376=3,G376,0)</f>
        <v>0</v>
      </c>
      <c r="BD376" s="262">
        <f>IF(AZ376=4,G376,0)</f>
        <v>0</v>
      </c>
      <c r="BE376" s="262">
        <f>IF(AZ376=5,G376,0)</f>
        <v>0</v>
      </c>
      <c r="CA376" s="293">
        <v>1</v>
      </c>
      <c r="CB376" s="293">
        <v>1</v>
      </c>
    </row>
    <row r="377" spans="1:80" x14ac:dyDescent="0.2">
      <c r="A377" s="317"/>
      <c r="B377" s="318" t="s">
        <v>101</v>
      </c>
      <c r="C377" s="319" t="s">
        <v>580</v>
      </c>
      <c r="D377" s="320"/>
      <c r="E377" s="321"/>
      <c r="F377" s="322"/>
      <c r="G377" s="323">
        <f>SUM(G375:G376)</f>
        <v>0</v>
      </c>
      <c r="H377" s="324"/>
      <c r="I377" s="325">
        <f>SUM(I375:I376)</f>
        <v>8.6920000000000018E-3</v>
      </c>
      <c r="J377" s="324"/>
      <c r="K377" s="325">
        <f>SUM(K375:K376)</f>
        <v>0</v>
      </c>
      <c r="O377" s="293">
        <v>4</v>
      </c>
      <c r="BA377" s="326">
        <f>SUM(BA375:BA376)</f>
        <v>0</v>
      </c>
      <c r="BB377" s="326">
        <f>SUM(BB375:BB376)</f>
        <v>0</v>
      </c>
      <c r="BC377" s="326">
        <f>SUM(BC375:BC376)</f>
        <v>0</v>
      </c>
      <c r="BD377" s="326">
        <f>SUM(BD375:BD376)</f>
        <v>0</v>
      </c>
      <c r="BE377" s="326">
        <f>SUM(BE375:BE376)</f>
        <v>0</v>
      </c>
    </row>
    <row r="378" spans="1:80" x14ac:dyDescent="0.2">
      <c r="A378" s="283" t="s">
        <v>97</v>
      </c>
      <c r="B378" s="284" t="s">
        <v>583</v>
      </c>
      <c r="C378" s="285" t="s">
        <v>584</v>
      </c>
      <c r="D378" s="286"/>
      <c r="E378" s="287"/>
      <c r="F378" s="287"/>
      <c r="G378" s="288"/>
      <c r="H378" s="289"/>
      <c r="I378" s="290"/>
      <c r="J378" s="291"/>
      <c r="K378" s="292"/>
      <c r="O378" s="293">
        <v>1</v>
      </c>
    </row>
    <row r="379" spans="1:80" x14ac:dyDescent="0.2">
      <c r="A379" s="294">
        <v>110</v>
      </c>
      <c r="B379" s="295" t="s">
        <v>586</v>
      </c>
      <c r="C379" s="296" t="s">
        <v>587</v>
      </c>
      <c r="D379" s="297" t="s">
        <v>200</v>
      </c>
      <c r="E379" s="298">
        <v>581.21057759899998</v>
      </c>
      <c r="F379" s="298">
        <v>0</v>
      </c>
      <c r="G379" s="299">
        <f>E379*F379</f>
        <v>0</v>
      </c>
      <c r="H379" s="300">
        <v>0</v>
      </c>
      <c r="I379" s="301">
        <f>E379*H379</f>
        <v>0</v>
      </c>
      <c r="J379" s="300"/>
      <c r="K379" s="301">
        <f>E379*J379</f>
        <v>0</v>
      </c>
      <c r="O379" s="293">
        <v>2</v>
      </c>
      <c r="AA379" s="262">
        <v>7</v>
      </c>
      <c r="AB379" s="262">
        <v>1</v>
      </c>
      <c r="AC379" s="262">
        <v>2</v>
      </c>
      <c r="AZ379" s="262">
        <v>1</v>
      </c>
      <c r="BA379" s="262">
        <f>IF(AZ379=1,G379,0)</f>
        <v>0</v>
      </c>
      <c r="BB379" s="262">
        <f>IF(AZ379=2,G379,0)</f>
        <v>0</v>
      </c>
      <c r="BC379" s="262">
        <f>IF(AZ379=3,G379,0)</f>
        <v>0</v>
      </c>
      <c r="BD379" s="262">
        <f>IF(AZ379=4,G379,0)</f>
        <v>0</v>
      </c>
      <c r="BE379" s="262">
        <f>IF(AZ379=5,G379,0)</f>
        <v>0</v>
      </c>
      <c r="CA379" s="293">
        <v>7</v>
      </c>
      <c r="CB379" s="293">
        <v>1</v>
      </c>
    </row>
    <row r="380" spans="1:80" x14ac:dyDescent="0.2">
      <c r="A380" s="317"/>
      <c r="B380" s="318" t="s">
        <v>101</v>
      </c>
      <c r="C380" s="319" t="s">
        <v>585</v>
      </c>
      <c r="D380" s="320"/>
      <c r="E380" s="321"/>
      <c r="F380" s="322"/>
      <c r="G380" s="323">
        <f>SUM(G378:G379)</f>
        <v>0</v>
      </c>
      <c r="H380" s="324"/>
      <c r="I380" s="325">
        <f>SUM(I378:I379)</f>
        <v>0</v>
      </c>
      <c r="J380" s="324"/>
      <c r="K380" s="325">
        <f>SUM(K378:K379)</f>
        <v>0</v>
      </c>
      <c r="O380" s="293">
        <v>4</v>
      </c>
      <c r="BA380" s="326">
        <f>SUM(BA378:BA379)</f>
        <v>0</v>
      </c>
      <c r="BB380" s="326">
        <f>SUM(BB378:BB379)</f>
        <v>0</v>
      </c>
      <c r="BC380" s="326">
        <f>SUM(BC378:BC379)</f>
        <v>0</v>
      </c>
      <c r="BD380" s="326">
        <f>SUM(BD378:BD379)</f>
        <v>0</v>
      </c>
      <c r="BE380" s="326">
        <f>SUM(BE378:BE379)</f>
        <v>0</v>
      </c>
    </row>
    <row r="381" spans="1:80" x14ac:dyDescent="0.2">
      <c r="A381" s="283" t="s">
        <v>97</v>
      </c>
      <c r="B381" s="284" t="s">
        <v>588</v>
      </c>
      <c r="C381" s="285" t="s">
        <v>589</v>
      </c>
      <c r="D381" s="286"/>
      <c r="E381" s="287"/>
      <c r="F381" s="287"/>
      <c r="G381" s="288"/>
      <c r="H381" s="289"/>
      <c r="I381" s="290"/>
      <c r="J381" s="291"/>
      <c r="K381" s="292"/>
      <c r="O381" s="293">
        <v>1</v>
      </c>
    </row>
    <row r="382" spans="1:80" ht="22.5" x14ac:dyDescent="0.2">
      <c r="A382" s="294">
        <v>111</v>
      </c>
      <c r="B382" s="295" t="s">
        <v>591</v>
      </c>
      <c r="C382" s="296" t="s">
        <v>592</v>
      </c>
      <c r="D382" s="297" t="s">
        <v>165</v>
      </c>
      <c r="E382" s="298">
        <v>205.47</v>
      </c>
      <c r="F382" s="298">
        <v>0</v>
      </c>
      <c r="G382" s="299">
        <f>E382*F382</f>
        <v>0</v>
      </c>
      <c r="H382" s="300">
        <v>3.3E-4</v>
      </c>
      <c r="I382" s="301">
        <f>E382*H382</f>
        <v>6.7805099999999993E-2</v>
      </c>
      <c r="J382" s="300">
        <v>0</v>
      </c>
      <c r="K382" s="301">
        <f>E382*J382</f>
        <v>0</v>
      </c>
      <c r="O382" s="293">
        <v>2</v>
      </c>
      <c r="AA382" s="262">
        <v>1</v>
      </c>
      <c r="AB382" s="262">
        <v>7</v>
      </c>
      <c r="AC382" s="262">
        <v>7</v>
      </c>
      <c r="AZ382" s="262">
        <v>2</v>
      </c>
      <c r="BA382" s="262">
        <f>IF(AZ382=1,G382,0)</f>
        <v>0</v>
      </c>
      <c r="BB382" s="262">
        <f>IF(AZ382=2,G382,0)</f>
        <v>0</v>
      </c>
      <c r="BC382" s="262">
        <f>IF(AZ382=3,G382,0)</f>
        <v>0</v>
      </c>
      <c r="BD382" s="262">
        <f>IF(AZ382=4,G382,0)</f>
        <v>0</v>
      </c>
      <c r="BE382" s="262">
        <f>IF(AZ382=5,G382,0)</f>
        <v>0</v>
      </c>
      <c r="CA382" s="293">
        <v>1</v>
      </c>
      <c r="CB382" s="293">
        <v>7</v>
      </c>
    </row>
    <row r="383" spans="1:80" ht="22.5" x14ac:dyDescent="0.2">
      <c r="A383" s="294">
        <v>112</v>
      </c>
      <c r="B383" s="295" t="s">
        <v>593</v>
      </c>
      <c r="C383" s="296" t="s">
        <v>594</v>
      </c>
      <c r="D383" s="297" t="s">
        <v>165</v>
      </c>
      <c r="E383" s="298">
        <v>72.444699999999997</v>
      </c>
      <c r="F383" s="298">
        <v>0</v>
      </c>
      <c r="G383" s="299">
        <f>E383*F383</f>
        <v>0</v>
      </c>
      <c r="H383" s="300">
        <v>5.1999999999999995E-4</v>
      </c>
      <c r="I383" s="301">
        <f>E383*H383</f>
        <v>3.7671243999999993E-2</v>
      </c>
      <c r="J383" s="300">
        <v>0</v>
      </c>
      <c r="K383" s="301">
        <f>E383*J383</f>
        <v>0</v>
      </c>
      <c r="O383" s="293">
        <v>2</v>
      </c>
      <c r="AA383" s="262">
        <v>1</v>
      </c>
      <c r="AB383" s="262">
        <v>7</v>
      </c>
      <c r="AC383" s="262">
        <v>7</v>
      </c>
      <c r="AZ383" s="262">
        <v>2</v>
      </c>
      <c r="BA383" s="262">
        <f>IF(AZ383=1,G383,0)</f>
        <v>0</v>
      </c>
      <c r="BB383" s="262">
        <f>IF(AZ383=2,G383,0)</f>
        <v>0</v>
      </c>
      <c r="BC383" s="262">
        <f>IF(AZ383=3,G383,0)</f>
        <v>0</v>
      </c>
      <c r="BD383" s="262">
        <f>IF(AZ383=4,G383,0)</f>
        <v>0</v>
      </c>
      <c r="BE383" s="262">
        <f>IF(AZ383=5,G383,0)</f>
        <v>0</v>
      </c>
      <c r="CA383" s="293">
        <v>1</v>
      </c>
      <c r="CB383" s="293">
        <v>7</v>
      </c>
    </row>
    <row r="384" spans="1:80" x14ac:dyDescent="0.2">
      <c r="A384" s="302"/>
      <c r="B384" s="309"/>
      <c r="C384" s="310" t="s">
        <v>595</v>
      </c>
      <c r="D384" s="311"/>
      <c r="E384" s="312">
        <v>37.3262</v>
      </c>
      <c r="F384" s="313"/>
      <c r="G384" s="314"/>
      <c r="H384" s="315"/>
      <c r="I384" s="307"/>
      <c r="J384" s="316"/>
      <c r="K384" s="307"/>
      <c r="M384" s="308" t="s">
        <v>595</v>
      </c>
      <c r="O384" s="293"/>
    </row>
    <row r="385" spans="1:80" x14ac:dyDescent="0.2">
      <c r="A385" s="302"/>
      <c r="B385" s="309"/>
      <c r="C385" s="310" t="s">
        <v>596</v>
      </c>
      <c r="D385" s="311"/>
      <c r="E385" s="312">
        <v>19.795999999999999</v>
      </c>
      <c r="F385" s="313"/>
      <c r="G385" s="314"/>
      <c r="H385" s="315"/>
      <c r="I385" s="307"/>
      <c r="J385" s="316"/>
      <c r="K385" s="307"/>
      <c r="M385" s="308" t="s">
        <v>596</v>
      </c>
      <c r="O385" s="293"/>
    </row>
    <row r="386" spans="1:80" x14ac:dyDescent="0.2">
      <c r="A386" s="302"/>
      <c r="B386" s="309"/>
      <c r="C386" s="310" t="s">
        <v>470</v>
      </c>
      <c r="D386" s="311"/>
      <c r="E386" s="312">
        <v>15.3225</v>
      </c>
      <c r="F386" s="313"/>
      <c r="G386" s="314"/>
      <c r="H386" s="315"/>
      <c r="I386" s="307"/>
      <c r="J386" s="316"/>
      <c r="K386" s="307"/>
      <c r="M386" s="308" t="s">
        <v>470</v>
      </c>
      <c r="O386" s="293"/>
    </row>
    <row r="387" spans="1:80" ht="22.5" x14ac:dyDescent="0.2">
      <c r="A387" s="294">
        <v>113</v>
      </c>
      <c r="B387" s="295" t="s">
        <v>597</v>
      </c>
      <c r="C387" s="296" t="s">
        <v>598</v>
      </c>
      <c r="D387" s="297" t="s">
        <v>165</v>
      </c>
      <c r="E387" s="298">
        <v>205.47</v>
      </c>
      <c r="F387" s="298">
        <v>0</v>
      </c>
      <c r="G387" s="299">
        <f>E387*F387</f>
        <v>0</v>
      </c>
      <c r="H387" s="300">
        <v>4.0999999999999999E-4</v>
      </c>
      <c r="I387" s="301">
        <f>E387*H387</f>
        <v>8.4242700000000004E-2</v>
      </c>
      <c r="J387" s="300">
        <v>0</v>
      </c>
      <c r="K387" s="301">
        <f>E387*J387</f>
        <v>0</v>
      </c>
      <c r="O387" s="293">
        <v>2</v>
      </c>
      <c r="AA387" s="262">
        <v>1</v>
      </c>
      <c r="AB387" s="262">
        <v>7</v>
      </c>
      <c r="AC387" s="262">
        <v>7</v>
      </c>
      <c r="AZ387" s="262">
        <v>2</v>
      </c>
      <c r="BA387" s="262">
        <f>IF(AZ387=1,G387,0)</f>
        <v>0</v>
      </c>
      <c r="BB387" s="262">
        <f>IF(AZ387=2,G387,0)</f>
        <v>0</v>
      </c>
      <c r="BC387" s="262">
        <f>IF(AZ387=3,G387,0)</f>
        <v>0</v>
      </c>
      <c r="BD387" s="262">
        <f>IF(AZ387=4,G387,0)</f>
        <v>0</v>
      </c>
      <c r="BE387" s="262">
        <f>IF(AZ387=5,G387,0)</f>
        <v>0</v>
      </c>
      <c r="CA387" s="293">
        <v>1</v>
      </c>
      <c r="CB387" s="293">
        <v>7</v>
      </c>
    </row>
    <row r="388" spans="1:80" ht="22.5" x14ac:dyDescent="0.2">
      <c r="A388" s="294">
        <v>114</v>
      </c>
      <c r="B388" s="295" t="s">
        <v>599</v>
      </c>
      <c r="C388" s="296" t="s">
        <v>600</v>
      </c>
      <c r="D388" s="297" t="s">
        <v>165</v>
      </c>
      <c r="E388" s="298">
        <v>72.444699999999997</v>
      </c>
      <c r="F388" s="298">
        <v>0</v>
      </c>
      <c r="G388" s="299">
        <f>E388*F388</f>
        <v>0</v>
      </c>
      <c r="H388" s="300">
        <v>5.8E-4</v>
      </c>
      <c r="I388" s="301">
        <f>E388*H388</f>
        <v>4.2017925999999997E-2</v>
      </c>
      <c r="J388" s="300">
        <v>0</v>
      </c>
      <c r="K388" s="301">
        <f>E388*J388</f>
        <v>0</v>
      </c>
      <c r="O388" s="293">
        <v>2</v>
      </c>
      <c r="AA388" s="262">
        <v>1</v>
      </c>
      <c r="AB388" s="262">
        <v>7</v>
      </c>
      <c r="AC388" s="262">
        <v>7</v>
      </c>
      <c r="AZ388" s="262">
        <v>2</v>
      </c>
      <c r="BA388" s="262">
        <f>IF(AZ388=1,G388,0)</f>
        <v>0</v>
      </c>
      <c r="BB388" s="262">
        <f>IF(AZ388=2,G388,0)</f>
        <v>0</v>
      </c>
      <c r="BC388" s="262">
        <f>IF(AZ388=3,G388,0)</f>
        <v>0</v>
      </c>
      <c r="BD388" s="262">
        <f>IF(AZ388=4,G388,0)</f>
        <v>0</v>
      </c>
      <c r="BE388" s="262">
        <f>IF(AZ388=5,G388,0)</f>
        <v>0</v>
      </c>
      <c r="CA388" s="293">
        <v>1</v>
      </c>
      <c r="CB388" s="293">
        <v>7</v>
      </c>
    </row>
    <row r="389" spans="1:80" x14ac:dyDescent="0.2">
      <c r="A389" s="294">
        <v>115</v>
      </c>
      <c r="B389" s="295" t="s">
        <v>601</v>
      </c>
      <c r="C389" s="296" t="s">
        <v>602</v>
      </c>
      <c r="D389" s="297" t="s">
        <v>165</v>
      </c>
      <c r="E389" s="298">
        <v>38</v>
      </c>
      <c r="F389" s="298">
        <v>0</v>
      </c>
      <c r="G389" s="299">
        <f>E389*F389</f>
        <v>0</v>
      </c>
      <c r="H389" s="300">
        <v>3.6800000000000001E-3</v>
      </c>
      <c r="I389" s="301">
        <f>E389*H389</f>
        <v>0.13983999999999999</v>
      </c>
      <c r="J389" s="300">
        <v>0</v>
      </c>
      <c r="K389" s="301">
        <f>E389*J389</f>
        <v>0</v>
      </c>
      <c r="O389" s="293">
        <v>2</v>
      </c>
      <c r="AA389" s="262">
        <v>1</v>
      </c>
      <c r="AB389" s="262">
        <v>7</v>
      </c>
      <c r="AC389" s="262">
        <v>7</v>
      </c>
      <c r="AZ389" s="262">
        <v>2</v>
      </c>
      <c r="BA389" s="262">
        <f>IF(AZ389=1,G389,0)</f>
        <v>0</v>
      </c>
      <c r="BB389" s="262">
        <f>IF(AZ389=2,G389,0)</f>
        <v>0</v>
      </c>
      <c r="BC389" s="262">
        <f>IF(AZ389=3,G389,0)</f>
        <v>0</v>
      </c>
      <c r="BD389" s="262">
        <f>IF(AZ389=4,G389,0)</f>
        <v>0</v>
      </c>
      <c r="BE389" s="262">
        <f>IF(AZ389=5,G389,0)</f>
        <v>0</v>
      </c>
      <c r="CA389" s="293">
        <v>1</v>
      </c>
      <c r="CB389" s="293">
        <v>7</v>
      </c>
    </row>
    <row r="390" spans="1:80" x14ac:dyDescent="0.2">
      <c r="A390" s="302"/>
      <c r="B390" s="309"/>
      <c r="C390" s="310" t="s">
        <v>603</v>
      </c>
      <c r="D390" s="311"/>
      <c r="E390" s="312">
        <v>27.5</v>
      </c>
      <c r="F390" s="313"/>
      <c r="G390" s="314"/>
      <c r="H390" s="315"/>
      <c r="I390" s="307"/>
      <c r="J390" s="316"/>
      <c r="K390" s="307"/>
      <c r="M390" s="308" t="s">
        <v>603</v>
      </c>
      <c r="O390" s="293"/>
    </row>
    <row r="391" spans="1:80" x14ac:dyDescent="0.2">
      <c r="A391" s="302"/>
      <c r="B391" s="309"/>
      <c r="C391" s="310" t="s">
        <v>604</v>
      </c>
      <c r="D391" s="311"/>
      <c r="E391" s="312">
        <v>10.5</v>
      </c>
      <c r="F391" s="313"/>
      <c r="G391" s="314"/>
      <c r="H391" s="315"/>
      <c r="I391" s="307"/>
      <c r="J391" s="316"/>
      <c r="K391" s="307"/>
      <c r="M391" s="308" t="s">
        <v>604</v>
      </c>
      <c r="O391" s="293"/>
    </row>
    <row r="392" spans="1:80" ht="22.5" x14ac:dyDescent="0.2">
      <c r="A392" s="294">
        <v>116</v>
      </c>
      <c r="B392" s="295" t="s">
        <v>605</v>
      </c>
      <c r="C392" s="296" t="s">
        <v>606</v>
      </c>
      <c r="D392" s="297" t="s">
        <v>165</v>
      </c>
      <c r="E392" s="298">
        <v>71.483999999999995</v>
      </c>
      <c r="F392" s="298">
        <v>0</v>
      </c>
      <c r="G392" s="299">
        <f>E392*F392</f>
        <v>0</v>
      </c>
      <c r="H392" s="300">
        <v>7.1000000000000002E-4</v>
      </c>
      <c r="I392" s="301">
        <f>E392*H392</f>
        <v>5.0753639999999996E-2</v>
      </c>
      <c r="J392" s="300">
        <v>0</v>
      </c>
      <c r="K392" s="301">
        <f>E392*J392</f>
        <v>0</v>
      </c>
      <c r="O392" s="293">
        <v>2</v>
      </c>
      <c r="AA392" s="262">
        <v>1</v>
      </c>
      <c r="AB392" s="262">
        <v>7</v>
      </c>
      <c r="AC392" s="262">
        <v>7</v>
      </c>
      <c r="AZ392" s="262">
        <v>2</v>
      </c>
      <c r="BA392" s="262">
        <f>IF(AZ392=1,G392,0)</f>
        <v>0</v>
      </c>
      <c r="BB392" s="262">
        <f>IF(AZ392=2,G392,0)</f>
        <v>0</v>
      </c>
      <c r="BC392" s="262">
        <f>IF(AZ392=3,G392,0)</f>
        <v>0</v>
      </c>
      <c r="BD392" s="262">
        <f>IF(AZ392=4,G392,0)</f>
        <v>0</v>
      </c>
      <c r="BE392" s="262">
        <f>IF(AZ392=5,G392,0)</f>
        <v>0</v>
      </c>
      <c r="CA392" s="293">
        <v>1</v>
      </c>
      <c r="CB392" s="293">
        <v>7</v>
      </c>
    </row>
    <row r="393" spans="1:80" x14ac:dyDescent="0.2">
      <c r="A393" s="302"/>
      <c r="B393" s="309"/>
      <c r="C393" s="310" t="s">
        <v>607</v>
      </c>
      <c r="D393" s="311"/>
      <c r="E393" s="312">
        <v>44.206499999999998</v>
      </c>
      <c r="F393" s="313"/>
      <c r="G393" s="314"/>
      <c r="H393" s="315"/>
      <c r="I393" s="307"/>
      <c r="J393" s="316"/>
      <c r="K393" s="307"/>
      <c r="M393" s="308" t="s">
        <v>607</v>
      </c>
      <c r="O393" s="293"/>
    </row>
    <row r="394" spans="1:80" x14ac:dyDescent="0.2">
      <c r="A394" s="302"/>
      <c r="B394" s="309"/>
      <c r="C394" s="310" t="s">
        <v>608</v>
      </c>
      <c r="D394" s="311"/>
      <c r="E394" s="312">
        <v>15.7575</v>
      </c>
      <c r="F394" s="313"/>
      <c r="G394" s="314"/>
      <c r="H394" s="315"/>
      <c r="I394" s="307"/>
      <c r="J394" s="316"/>
      <c r="K394" s="307"/>
      <c r="M394" s="308" t="s">
        <v>608</v>
      </c>
      <c r="O394" s="293"/>
    </row>
    <row r="395" spans="1:80" x14ac:dyDescent="0.2">
      <c r="A395" s="302"/>
      <c r="B395" s="309"/>
      <c r="C395" s="310" t="s">
        <v>609</v>
      </c>
      <c r="D395" s="311"/>
      <c r="E395" s="312">
        <v>11.52</v>
      </c>
      <c r="F395" s="313"/>
      <c r="G395" s="314"/>
      <c r="H395" s="315"/>
      <c r="I395" s="307"/>
      <c r="J395" s="316"/>
      <c r="K395" s="307"/>
      <c r="M395" s="308" t="s">
        <v>609</v>
      </c>
      <c r="O395" s="293"/>
    </row>
    <row r="396" spans="1:80" x14ac:dyDescent="0.2">
      <c r="A396" s="294">
        <v>117</v>
      </c>
      <c r="B396" s="295" t="s">
        <v>610</v>
      </c>
      <c r="C396" s="296" t="s">
        <v>611</v>
      </c>
      <c r="D396" s="297" t="s">
        <v>165</v>
      </c>
      <c r="E396" s="298">
        <v>323.22410000000002</v>
      </c>
      <c r="F396" s="298">
        <v>0</v>
      </c>
      <c r="G396" s="299">
        <f>E396*F396</f>
        <v>0</v>
      </c>
      <c r="H396" s="300">
        <v>4.4000000000000003E-3</v>
      </c>
      <c r="I396" s="301">
        <f>E396*H396</f>
        <v>1.4221860400000002</v>
      </c>
      <c r="J396" s="300"/>
      <c r="K396" s="301">
        <f>E396*J396</f>
        <v>0</v>
      </c>
      <c r="O396" s="293">
        <v>2</v>
      </c>
      <c r="AA396" s="262">
        <v>3</v>
      </c>
      <c r="AB396" s="262">
        <v>7</v>
      </c>
      <c r="AC396" s="262">
        <v>62832134</v>
      </c>
      <c r="AZ396" s="262">
        <v>2</v>
      </c>
      <c r="BA396" s="262">
        <f>IF(AZ396=1,G396,0)</f>
        <v>0</v>
      </c>
      <c r="BB396" s="262">
        <f>IF(AZ396=2,G396,0)</f>
        <v>0</v>
      </c>
      <c r="BC396" s="262">
        <f>IF(AZ396=3,G396,0)</f>
        <v>0</v>
      </c>
      <c r="BD396" s="262">
        <f>IF(AZ396=4,G396,0)</f>
        <v>0</v>
      </c>
      <c r="BE396" s="262">
        <f>IF(AZ396=5,G396,0)</f>
        <v>0</v>
      </c>
      <c r="CA396" s="293">
        <v>3</v>
      </c>
      <c r="CB396" s="293">
        <v>7</v>
      </c>
    </row>
    <row r="397" spans="1:80" x14ac:dyDescent="0.2">
      <c r="A397" s="302"/>
      <c r="B397" s="309"/>
      <c r="C397" s="310" t="s">
        <v>612</v>
      </c>
      <c r="D397" s="311"/>
      <c r="E397" s="312">
        <v>236.29050000000001</v>
      </c>
      <c r="F397" s="313"/>
      <c r="G397" s="314"/>
      <c r="H397" s="315"/>
      <c r="I397" s="307"/>
      <c r="J397" s="316"/>
      <c r="K397" s="307"/>
      <c r="M397" s="308" t="s">
        <v>612</v>
      </c>
      <c r="O397" s="293"/>
    </row>
    <row r="398" spans="1:80" x14ac:dyDescent="0.2">
      <c r="A398" s="302"/>
      <c r="B398" s="309"/>
      <c r="C398" s="310" t="s">
        <v>613</v>
      </c>
      <c r="D398" s="311"/>
      <c r="E398" s="312">
        <v>86.933599999999998</v>
      </c>
      <c r="F398" s="313"/>
      <c r="G398" s="314"/>
      <c r="H398" s="315"/>
      <c r="I398" s="307"/>
      <c r="J398" s="316"/>
      <c r="K398" s="307"/>
      <c r="M398" s="308" t="s">
        <v>613</v>
      </c>
      <c r="O398" s="293"/>
    </row>
    <row r="399" spans="1:80" x14ac:dyDescent="0.2">
      <c r="A399" s="294">
        <v>118</v>
      </c>
      <c r="B399" s="295" t="s">
        <v>614</v>
      </c>
      <c r="C399" s="296" t="s">
        <v>615</v>
      </c>
      <c r="D399" s="297" t="s">
        <v>200</v>
      </c>
      <c r="E399" s="298">
        <v>1.8445166500000001</v>
      </c>
      <c r="F399" s="298">
        <v>0</v>
      </c>
      <c r="G399" s="299">
        <f>E399*F399</f>
        <v>0</v>
      </c>
      <c r="H399" s="300">
        <v>0</v>
      </c>
      <c r="I399" s="301">
        <f>E399*H399</f>
        <v>0</v>
      </c>
      <c r="J399" s="300"/>
      <c r="K399" s="301">
        <f>E399*J399</f>
        <v>0</v>
      </c>
      <c r="O399" s="293">
        <v>2</v>
      </c>
      <c r="AA399" s="262">
        <v>7</v>
      </c>
      <c r="AB399" s="262">
        <v>1001</v>
      </c>
      <c r="AC399" s="262">
        <v>5</v>
      </c>
      <c r="AZ399" s="262">
        <v>2</v>
      </c>
      <c r="BA399" s="262">
        <f>IF(AZ399=1,G399,0)</f>
        <v>0</v>
      </c>
      <c r="BB399" s="262">
        <f>IF(AZ399=2,G399,0)</f>
        <v>0</v>
      </c>
      <c r="BC399" s="262">
        <f>IF(AZ399=3,G399,0)</f>
        <v>0</v>
      </c>
      <c r="BD399" s="262">
        <f>IF(AZ399=4,G399,0)</f>
        <v>0</v>
      </c>
      <c r="BE399" s="262">
        <f>IF(AZ399=5,G399,0)</f>
        <v>0</v>
      </c>
      <c r="CA399" s="293">
        <v>7</v>
      </c>
      <c r="CB399" s="293">
        <v>1001</v>
      </c>
    </row>
    <row r="400" spans="1:80" x14ac:dyDescent="0.2">
      <c r="A400" s="317"/>
      <c r="B400" s="318" t="s">
        <v>101</v>
      </c>
      <c r="C400" s="319" t="s">
        <v>590</v>
      </c>
      <c r="D400" s="320"/>
      <c r="E400" s="321"/>
      <c r="F400" s="322"/>
      <c r="G400" s="323">
        <f>SUM(G381:G399)</f>
        <v>0</v>
      </c>
      <c r="H400" s="324"/>
      <c r="I400" s="325">
        <f>SUM(I381:I399)</f>
        <v>1.8445166500000001</v>
      </c>
      <c r="J400" s="324"/>
      <c r="K400" s="325">
        <f>SUM(K381:K399)</f>
        <v>0</v>
      </c>
      <c r="O400" s="293">
        <v>4</v>
      </c>
      <c r="BA400" s="326">
        <f>SUM(BA381:BA399)</f>
        <v>0</v>
      </c>
      <c r="BB400" s="326">
        <f>SUM(BB381:BB399)</f>
        <v>0</v>
      </c>
      <c r="BC400" s="326">
        <f>SUM(BC381:BC399)</f>
        <v>0</v>
      </c>
      <c r="BD400" s="326">
        <f>SUM(BD381:BD399)</f>
        <v>0</v>
      </c>
      <c r="BE400" s="326">
        <f>SUM(BE381:BE399)</f>
        <v>0</v>
      </c>
    </row>
    <row r="401" spans="1:80" x14ac:dyDescent="0.2">
      <c r="A401" s="283" t="s">
        <v>97</v>
      </c>
      <c r="B401" s="284" t="s">
        <v>616</v>
      </c>
      <c r="C401" s="285" t="s">
        <v>617</v>
      </c>
      <c r="D401" s="286"/>
      <c r="E401" s="287"/>
      <c r="F401" s="287"/>
      <c r="G401" s="288"/>
      <c r="H401" s="289"/>
      <c r="I401" s="290"/>
      <c r="J401" s="291"/>
      <c r="K401" s="292"/>
      <c r="O401" s="293">
        <v>1</v>
      </c>
    </row>
    <row r="402" spans="1:80" ht="22.5" x14ac:dyDescent="0.2">
      <c r="A402" s="294">
        <v>119</v>
      </c>
      <c r="B402" s="295" t="s">
        <v>619</v>
      </c>
      <c r="C402" s="296" t="s">
        <v>620</v>
      </c>
      <c r="D402" s="297" t="s">
        <v>165</v>
      </c>
      <c r="E402" s="298">
        <v>51.4</v>
      </c>
      <c r="F402" s="298">
        <v>0</v>
      </c>
      <c r="G402" s="299">
        <f>E402*F402</f>
        <v>0</v>
      </c>
      <c r="H402" s="300">
        <v>3.3E-4</v>
      </c>
      <c r="I402" s="301">
        <f>E402*H402</f>
        <v>1.6961999999999998E-2</v>
      </c>
      <c r="J402" s="300">
        <v>0</v>
      </c>
      <c r="K402" s="301">
        <f>E402*J402</f>
        <v>0</v>
      </c>
      <c r="O402" s="293">
        <v>2</v>
      </c>
      <c r="AA402" s="262">
        <v>1</v>
      </c>
      <c r="AB402" s="262">
        <v>7</v>
      </c>
      <c r="AC402" s="262">
        <v>7</v>
      </c>
      <c r="AZ402" s="262">
        <v>2</v>
      </c>
      <c r="BA402" s="262">
        <f>IF(AZ402=1,G402,0)</f>
        <v>0</v>
      </c>
      <c r="BB402" s="262">
        <f>IF(AZ402=2,G402,0)</f>
        <v>0</v>
      </c>
      <c r="BC402" s="262">
        <f>IF(AZ402=3,G402,0)</f>
        <v>0</v>
      </c>
      <c r="BD402" s="262">
        <f>IF(AZ402=4,G402,0)</f>
        <v>0</v>
      </c>
      <c r="BE402" s="262">
        <f>IF(AZ402=5,G402,0)</f>
        <v>0</v>
      </c>
      <c r="CA402" s="293">
        <v>1</v>
      </c>
      <c r="CB402" s="293">
        <v>7</v>
      </c>
    </row>
    <row r="403" spans="1:80" x14ac:dyDescent="0.2">
      <c r="A403" s="302"/>
      <c r="B403" s="309"/>
      <c r="C403" s="310" t="s">
        <v>621</v>
      </c>
      <c r="D403" s="311"/>
      <c r="E403" s="312">
        <v>36.700000000000003</v>
      </c>
      <c r="F403" s="313"/>
      <c r="G403" s="314"/>
      <c r="H403" s="315"/>
      <c r="I403" s="307"/>
      <c r="J403" s="316"/>
      <c r="K403" s="307"/>
      <c r="M403" s="308" t="s">
        <v>621</v>
      </c>
      <c r="O403" s="293"/>
    </row>
    <row r="404" spans="1:80" x14ac:dyDescent="0.2">
      <c r="A404" s="302"/>
      <c r="B404" s="309"/>
      <c r="C404" s="310" t="s">
        <v>622</v>
      </c>
      <c r="D404" s="311"/>
      <c r="E404" s="312">
        <v>14.7</v>
      </c>
      <c r="F404" s="313"/>
      <c r="G404" s="314"/>
      <c r="H404" s="315"/>
      <c r="I404" s="307"/>
      <c r="J404" s="316"/>
      <c r="K404" s="307"/>
      <c r="M404" s="308" t="s">
        <v>622</v>
      </c>
      <c r="O404" s="293"/>
    </row>
    <row r="405" spans="1:80" ht="22.5" x14ac:dyDescent="0.2">
      <c r="A405" s="294">
        <v>120</v>
      </c>
      <c r="B405" s="295" t="s">
        <v>623</v>
      </c>
      <c r="C405" s="296" t="s">
        <v>624</v>
      </c>
      <c r="D405" s="297" t="s">
        <v>165</v>
      </c>
      <c r="E405" s="298">
        <v>51.4</v>
      </c>
      <c r="F405" s="298">
        <v>0</v>
      </c>
      <c r="G405" s="299">
        <f>E405*F405</f>
        <v>0</v>
      </c>
      <c r="H405" s="300">
        <v>3.5E-4</v>
      </c>
      <c r="I405" s="301">
        <f>E405*H405</f>
        <v>1.7989999999999999E-2</v>
      </c>
      <c r="J405" s="300">
        <v>0</v>
      </c>
      <c r="K405" s="301">
        <f>E405*J405</f>
        <v>0</v>
      </c>
      <c r="O405" s="293">
        <v>2</v>
      </c>
      <c r="AA405" s="262">
        <v>1</v>
      </c>
      <c r="AB405" s="262">
        <v>7</v>
      </c>
      <c r="AC405" s="262">
        <v>7</v>
      </c>
      <c r="AZ405" s="262">
        <v>2</v>
      </c>
      <c r="BA405" s="262">
        <f>IF(AZ405=1,G405,0)</f>
        <v>0</v>
      </c>
      <c r="BB405" s="262">
        <f>IF(AZ405=2,G405,0)</f>
        <v>0</v>
      </c>
      <c r="BC405" s="262">
        <f>IF(AZ405=3,G405,0)</f>
        <v>0</v>
      </c>
      <c r="BD405" s="262">
        <f>IF(AZ405=4,G405,0)</f>
        <v>0</v>
      </c>
      <c r="BE405" s="262">
        <f>IF(AZ405=5,G405,0)</f>
        <v>0</v>
      </c>
      <c r="CA405" s="293">
        <v>1</v>
      </c>
      <c r="CB405" s="293">
        <v>7</v>
      </c>
    </row>
    <row r="406" spans="1:80" ht="22.5" x14ac:dyDescent="0.2">
      <c r="A406" s="294">
        <v>121</v>
      </c>
      <c r="B406" s="295" t="s">
        <v>625</v>
      </c>
      <c r="C406" s="296" t="s">
        <v>626</v>
      </c>
      <c r="D406" s="297" t="s">
        <v>165</v>
      </c>
      <c r="E406" s="298">
        <v>51.75</v>
      </c>
      <c r="F406" s="298">
        <v>0</v>
      </c>
      <c r="G406" s="299">
        <f>E406*F406</f>
        <v>0</v>
      </c>
      <c r="H406" s="300">
        <v>3.0000000000000001E-5</v>
      </c>
      <c r="I406" s="301">
        <f>E406*H406</f>
        <v>1.5525000000000001E-3</v>
      </c>
      <c r="J406" s="300">
        <v>0</v>
      </c>
      <c r="K406" s="301">
        <f>E406*J406</f>
        <v>0</v>
      </c>
      <c r="O406" s="293">
        <v>2</v>
      </c>
      <c r="AA406" s="262">
        <v>1</v>
      </c>
      <c r="AB406" s="262">
        <v>7</v>
      </c>
      <c r="AC406" s="262">
        <v>7</v>
      </c>
      <c r="AZ406" s="262">
        <v>2</v>
      </c>
      <c r="BA406" s="262">
        <f>IF(AZ406=1,G406,0)</f>
        <v>0</v>
      </c>
      <c r="BB406" s="262">
        <f>IF(AZ406=2,G406,0)</f>
        <v>0</v>
      </c>
      <c r="BC406" s="262">
        <f>IF(AZ406=3,G406,0)</f>
        <v>0</v>
      </c>
      <c r="BD406" s="262">
        <f>IF(AZ406=4,G406,0)</f>
        <v>0</v>
      </c>
      <c r="BE406" s="262">
        <f>IF(AZ406=5,G406,0)</f>
        <v>0</v>
      </c>
      <c r="CA406" s="293">
        <v>1</v>
      </c>
      <c r="CB406" s="293">
        <v>7</v>
      </c>
    </row>
    <row r="407" spans="1:80" x14ac:dyDescent="0.2">
      <c r="A407" s="302"/>
      <c r="B407" s="309"/>
      <c r="C407" s="310" t="s">
        <v>627</v>
      </c>
      <c r="D407" s="311"/>
      <c r="E407" s="312">
        <v>44.4</v>
      </c>
      <c r="F407" s="313"/>
      <c r="G407" s="314"/>
      <c r="H407" s="315"/>
      <c r="I407" s="307"/>
      <c r="J407" s="316"/>
      <c r="K407" s="307"/>
      <c r="M407" s="308" t="s">
        <v>627</v>
      </c>
      <c r="O407" s="293"/>
    </row>
    <row r="408" spans="1:80" x14ac:dyDescent="0.2">
      <c r="A408" s="302"/>
      <c r="B408" s="309"/>
      <c r="C408" s="310" t="s">
        <v>628</v>
      </c>
      <c r="D408" s="311"/>
      <c r="E408" s="312">
        <v>7.35</v>
      </c>
      <c r="F408" s="313"/>
      <c r="G408" s="314"/>
      <c r="H408" s="315"/>
      <c r="I408" s="307"/>
      <c r="J408" s="316"/>
      <c r="K408" s="307"/>
      <c r="M408" s="308" t="s">
        <v>628</v>
      </c>
      <c r="O408" s="293"/>
    </row>
    <row r="409" spans="1:80" x14ac:dyDescent="0.2">
      <c r="A409" s="294">
        <v>122</v>
      </c>
      <c r="B409" s="295" t="s">
        <v>629</v>
      </c>
      <c r="C409" s="296" t="s">
        <v>630</v>
      </c>
      <c r="D409" s="297" t="s">
        <v>272</v>
      </c>
      <c r="E409" s="298">
        <v>8</v>
      </c>
      <c r="F409" s="298">
        <v>0</v>
      </c>
      <c r="G409" s="299">
        <f>E409*F409</f>
        <v>0</v>
      </c>
      <c r="H409" s="300">
        <v>1.8400000000000001E-3</v>
      </c>
      <c r="I409" s="301">
        <f>E409*H409</f>
        <v>1.472E-2</v>
      </c>
      <c r="J409" s="300">
        <v>0</v>
      </c>
      <c r="K409" s="301">
        <f>E409*J409</f>
        <v>0</v>
      </c>
      <c r="O409" s="293">
        <v>2</v>
      </c>
      <c r="AA409" s="262">
        <v>1</v>
      </c>
      <c r="AB409" s="262">
        <v>0</v>
      </c>
      <c r="AC409" s="262">
        <v>0</v>
      </c>
      <c r="AZ409" s="262">
        <v>2</v>
      </c>
      <c r="BA409" s="262">
        <f>IF(AZ409=1,G409,0)</f>
        <v>0</v>
      </c>
      <c r="BB409" s="262">
        <f>IF(AZ409=2,G409,0)</f>
        <v>0</v>
      </c>
      <c r="BC409" s="262">
        <f>IF(AZ409=3,G409,0)</f>
        <v>0</v>
      </c>
      <c r="BD409" s="262">
        <f>IF(AZ409=4,G409,0)</f>
        <v>0</v>
      </c>
      <c r="BE409" s="262">
        <f>IF(AZ409=5,G409,0)</f>
        <v>0</v>
      </c>
      <c r="CA409" s="293">
        <v>1</v>
      </c>
      <c r="CB409" s="293">
        <v>0</v>
      </c>
    </row>
    <row r="410" spans="1:80" x14ac:dyDescent="0.2">
      <c r="A410" s="294">
        <v>123</v>
      </c>
      <c r="B410" s="295" t="s">
        <v>631</v>
      </c>
      <c r="C410" s="296" t="s">
        <v>632</v>
      </c>
      <c r="D410" s="297" t="s">
        <v>272</v>
      </c>
      <c r="E410" s="298">
        <v>36.5</v>
      </c>
      <c r="F410" s="298">
        <v>0</v>
      </c>
      <c r="G410" s="299">
        <f>E410*F410</f>
        <v>0</v>
      </c>
      <c r="H410" s="300">
        <v>1.8400000000000001E-3</v>
      </c>
      <c r="I410" s="301">
        <f>E410*H410</f>
        <v>6.7159999999999997E-2</v>
      </c>
      <c r="J410" s="300">
        <v>0</v>
      </c>
      <c r="K410" s="301">
        <f>E410*J410</f>
        <v>0</v>
      </c>
      <c r="O410" s="293">
        <v>2</v>
      </c>
      <c r="AA410" s="262">
        <v>1</v>
      </c>
      <c r="AB410" s="262">
        <v>7</v>
      </c>
      <c r="AC410" s="262">
        <v>7</v>
      </c>
      <c r="AZ410" s="262">
        <v>2</v>
      </c>
      <c r="BA410" s="262">
        <f>IF(AZ410=1,G410,0)</f>
        <v>0</v>
      </c>
      <c r="BB410" s="262">
        <f>IF(AZ410=2,G410,0)</f>
        <v>0</v>
      </c>
      <c r="BC410" s="262">
        <f>IF(AZ410=3,G410,0)</f>
        <v>0</v>
      </c>
      <c r="BD410" s="262">
        <f>IF(AZ410=4,G410,0)</f>
        <v>0</v>
      </c>
      <c r="BE410" s="262">
        <f>IF(AZ410=5,G410,0)</f>
        <v>0</v>
      </c>
      <c r="CA410" s="293">
        <v>1</v>
      </c>
      <c r="CB410" s="293">
        <v>7</v>
      </c>
    </row>
    <row r="411" spans="1:80" x14ac:dyDescent="0.2">
      <c r="A411" s="294">
        <v>124</v>
      </c>
      <c r="B411" s="295" t="s">
        <v>633</v>
      </c>
      <c r="C411" s="296" t="s">
        <v>634</v>
      </c>
      <c r="D411" s="297" t="s">
        <v>272</v>
      </c>
      <c r="E411" s="298">
        <v>19</v>
      </c>
      <c r="F411" s="298">
        <v>0</v>
      </c>
      <c r="G411" s="299">
        <f>E411*F411</f>
        <v>0</v>
      </c>
      <c r="H411" s="300">
        <v>5.8E-4</v>
      </c>
      <c r="I411" s="301">
        <f>E411*H411</f>
        <v>1.102E-2</v>
      </c>
      <c r="J411" s="300">
        <v>0</v>
      </c>
      <c r="K411" s="301">
        <f>E411*J411</f>
        <v>0</v>
      </c>
      <c r="O411" s="293">
        <v>2</v>
      </c>
      <c r="AA411" s="262">
        <v>1</v>
      </c>
      <c r="AB411" s="262">
        <v>7</v>
      </c>
      <c r="AC411" s="262">
        <v>7</v>
      </c>
      <c r="AZ411" s="262">
        <v>2</v>
      </c>
      <c r="BA411" s="262">
        <f>IF(AZ411=1,G411,0)</f>
        <v>0</v>
      </c>
      <c r="BB411" s="262">
        <f>IF(AZ411=2,G411,0)</f>
        <v>0</v>
      </c>
      <c r="BC411" s="262">
        <f>IF(AZ411=3,G411,0)</f>
        <v>0</v>
      </c>
      <c r="BD411" s="262">
        <f>IF(AZ411=4,G411,0)</f>
        <v>0</v>
      </c>
      <c r="BE411" s="262">
        <f>IF(AZ411=5,G411,0)</f>
        <v>0</v>
      </c>
      <c r="CA411" s="293">
        <v>1</v>
      </c>
      <c r="CB411" s="293">
        <v>7</v>
      </c>
    </row>
    <row r="412" spans="1:80" x14ac:dyDescent="0.2">
      <c r="A412" s="294">
        <v>125</v>
      </c>
      <c r="B412" s="295" t="s">
        <v>635</v>
      </c>
      <c r="C412" s="296" t="s">
        <v>636</v>
      </c>
      <c r="D412" s="297" t="s">
        <v>272</v>
      </c>
      <c r="E412" s="298">
        <v>16.5</v>
      </c>
      <c r="F412" s="298">
        <v>0</v>
      </c>
      <c r="G412" s="299">
        <f>E412*F412</f>
        <v>0</v>
      </c>
      <c r="H412" s="300">
        <v>7.6000000000000004E-4</v>
      </c>
      <c r="I412" s="301">
        <f>E412*H412</f>
        <v>1.2540000000000001E-2</v>
      </c>
      <c r="J412" s="300">
        <v>0</v>
      </c>
      <c r="K412" s="301">
        <f>E412*J412</f>
        <v>0</v>
      </c>
      <c r="O412" s="293">
        <v>2</v>
      </c>
      <c r="AA412" s="262">
        <v>1</v>
      </c>
      <c r="AB412" s="262">
        <v>7</v>
      </c>
      <c r="AC412" s="262">
        <v>7</v>
      </c>
      <c r="AZ412" s="262">
        <v>2</v>
      </c>
      <c r="BA412" s="262">
        <f>IF(AZ412=1,G412,0)</f>
        <v>0</v>
      </c>
      <c r="BB412" s="262">
        <f>IF(AZ412=2,G412,0)</f>
        <v>0</v>
      </c>
      <c r="BC412" s="262">
        <f>IF(AZ412=3,G412,0)</f>
        <v>0</v>
      </c>
      <c r="BD412" s="262">
        <f>IF(AZ412=4,G412,0)</f>
        <v>0</v>
      </c>
      <c r="BE412" s="262">
        <f>IF(AZ412=5,G412,0)</f>
        <v>0</v>
      </c>
      <c r="CA412" s="293">
        <v>1</v>
      </c>
      <c r="CB412" s="293">
        <v>7</v>
      </c>
    </row>
    <row r="413" spans="1:80" x14ac:dyDescent="0.2">
      <c r="A413" s="294">
        <v>126</v>
      </c>
      <c r="B413" s="295" t="s">
        <v>637</v>
      </c>
      <c r="C413" s="296" t="s">
        <v>638</v>
      </c>
      <c r="D413" s="297" t="s">
        <v>272</v>
      </c>
      <c r="E413" s="298">
        <v>29</v>
      </c>
      <c r="F413" s="298">
        <v>0</v>
      </c>
      <c r="G413" s="299">
        <f>E413*F413</f>
        <v>0</v>
      </c>
      <c r="H413" s="300">
        <v>7.6000000000000004E-4</v>
      </c>
      <c r="I413" s="301">
        <f>E413*H413</f>
        <v>2.2040000000000001E-2</v>
      </c>
      <c r="J413" s="300">
        <v>0</v>
      </c>
      <c r="K413" s="301">
        <f>E413*J413</f>
        <v>0</v>
      </c>
      <c r="O413" s="293">
        <v>2</v>
      </c>
      <c r="AA413" s="262">
        <v>1</v>
      </c>
      <c r="AB413" s="262">
        <v>7</v>
      </c>
      <c r="AC413" s="262">
        <v>7</v>
      </c>
      <c r="AZ413" s="262">
        <v>2</v>
      </c>
      <c r="BA413" s="262">
        <f>IF(AZ413=1,G413,0)</f>
        <v>0</v>
      </c>
      <c r="BB413" s="262">
        <f>IF(AZ413=2,G413,0)</f>
        <v>0</v>
      </c>
      <c r="BC413" s="262">
        <f>IF(AZ413=3,G413,0)</f>
        <v>0</v>
      </c>
      <c r="BD413" s="262">
        <f>IF(AZ413=4,G413,0)</f>
        <v>0</v>
      </c>
      <c r="BE413" s="262">
        <f>IF(AZ413=5,G413,0)</f>
        <v>0</v>
      </c>
      <c r="CA413" s="293">
        <v>1</v>
      </c>
      <c r="CB413" s="293">
        <v>7</v>
      </c>
    </row>
    <row r="414" spans="1:80" ht="22.5" x14ac:dyDescent="0.2">
      <c r="A414" s="294">
        <v>127</v>
      </c>
      <c r="B414" s="295" t="s">
        <v>639</v>
      </c>
      <c r="C414" s="296" t="s">
        <v>640</v>
      </c>
      <c r="D414" s="297" t="s">
        <v>165</v>
      </c>
      <c r="E414" s="298">
        <v>51.75</v>
      </c>
      <c r="F414" s="298">
        <v>0</v>
      </c>
      <c r="G414" s="299">
        <f>E414*F414</f>
        <v>0</v>
      </c>
      <c r="H414" s="300">
        <v>3.2000000000000003E-4</v>
      </c>
      <c r="I414" s="301">
        <f>E414*H414</f>
        <v>1.6560000000000002E-2</v>
      </c>
      <c r="J414" s="300">
        <v>0</v>
      </c>
      <c r="K414" s="301">
        <f>E414*J414</f>
        <v>0</v>
      </c>
      <c r="O414" s="293">
        <v>2</v>
      </c>
      <c r="AA414" s="262">
        <v>1</v>
      </c>
      <c r="AB414" s="262">
        <v>7</v>
      </c>
      <c r="AC414" s="262">
        <v>7</v>
      </c>
      <c r="AZ414" s="262">
        <v>2</v>
      </c>
      <c r="BA414" s="262">
        <f>IF(AZ414=1,G414,0)</f>
        <v>0</v>
      </c>
      <c r="BB414" s="262">
        <f>IF(AZ414=2,G414,0)</f>
        <v>0</v>
      </c>
      <c r="BC414" s="262">
        <f>IF(AZ414=3,G414,0)</f>
        <v>0</v>
      </c>
      <c r="BD414" s="262">
        <f>IF(AZ414=4,G414,0)</f>
        <v>0</v>
      </c>
      <c r="BE414" s="262">
        <f>IF(AZ414=5,G414,0)</f>
        <v>0</v>
      </c>
      <c r="CA414" s="293">
        <v>1</v>
      </c>
      <c r="CB414" s="293">
        <v>7</v>
      </c>
    </row>
    <row r="415" spans="1:80" x14ac:dyDescent="0.2">
      <c r="A415" s="302"/>
      <c r="B415" s="309"/>
      <c r="C415" s="310" t="s">
        <v>627</v>
      </c>
      <c r="D415" s="311"/>
      <c r="E415" s="312">
        <v>44.4</v>
      </c>
      <c r="F415" s="313"/>
      <c r="G415" s="314"/>
      <c r="H415" s="315"/>
      <c r="I415" s="307"/>
      <c r="J415" s="316"/>
      <c r="K415" s="307"/>
      <c r="M415" s="308" t="s">
        <v>627</v>
      </c>
      <c r="O415" s="293"/>
    </row>
    <row r="416" spans="1:80" x14ac:dyDescent="0.2">
      <c r="A416" s="302"/>
      <c r="B416" s="309"/>
      <c r="C416" s="310" t="s">
        <v>628</v>
      </c>
      <c r="D416" s="311"/>
      <c r="E416" s="312">
        <v>7.35</v>
      </c>
      <c r="F416" s="313"/>
      <c r="G416" s="314"/>
      <c r="H416" s="315"/>
      <c r="I416" s="307"/>
      <c r="J416" s="316"/>
      <c r="K416" s="307"/>
      <c r="M416" s="308" t="s">
        <v>628</v>
      </c>
      <c r="O416" s="293"/>
    </row>
    <row r="417" spans="1:80" ht="22.5" x14ac:dyDescent="0.2">
      <c r="A417" s="294">
        <v>128</v>
      </c>
      <c r="B417" s="295" t="s">
        <v>641</v>
      </c>
      <c r="C417" s="296" t="s">
        <v>642</v>
      </c>
      <c r="D417" s="297" t="s">
        <v>165</v>
      </c>
      <c r="E417" s="298">
        <v>51.75</v>
      </c>
      <c r="F417" s="298">
        <v>0</v>
      </c>
      <c r="G417" s="299">
        <f>E417*F417</f>
        <v>0</v>
      </c>
      <c r="H417" s="300">
        <v>3.4000000000000002E-4</v>
      </c>
      <c r="I417" s="301">
        <f>E417*H417</f>
        <v>1.7595E-2</v>
      </c>
      <c r="J417" s="300">
        <v>0</v>
      </c>
      <c r="K417" s="301">
        <f>E417*J417</f>
        <v>0</v>
      </c>
      <c r="O417" s="293">
        <v>2</v>
      </c>
      <c r="AA417" s="262">
        <v>1</v>
      </c>
      <c r="AB417" s="262">
        <v>7</v>
      </c>
      <c r="AC417" s="262">
        <v>7</v>
      </c>
      <c r="AZ417" s="262">
        <v>2</v>
      </c>
      <c r="BA417" s="262">
        <f>IF(AZ417=1,G417,0)</f>
        <v>0</v>
      </c>
      <c r="BB417" s="262">
        <f>IF(AZ417=2,G417,0)</f>
        <v>0</v>
      </c>
      <c r="BC417" s="262">
        <f>IF(AZ417=3,G417,0)</f>
        <v>0</v>
      </c>
      <c r="BD417" s="262">
        <f>IF(AZ417=4,G417,0)</f>
        <v>0</v>
      </c>
      <c r="BE417" s="262">
        <f>IF(AZ417=5,G417,0)</f>
        <v>0</v>
      </c>
      <c r="CA417" s="293">
        <v>1</v>
      </c>
      <c r="CB417" s="293">
        <v>7</v>
      </c>
    </row>
    <row r="418" spans="1:80" x14ac:dyDescent="0.2">
      <c r="A418" s="302"/>
      <c r="B418" s="309"/>
      <c r="C418" s="310" t="s">
        <v>627</v>
      </c>
      <c r="D418" s="311"/>
      <c r="E418" s="312">
        <v>44.4</v>
      </c>
      <c r="F418" s="313"/>
      <c r="G418" s="314"/>
      <c r="H418" s="315"/>
      <c r="I418" s="307"/>
      <c r="J418" s="316"/>
      <c r="K418" s="307"/>
      <c r="M418" s="308" t="s">
        <v>627</v>
      </c>
      <c r="O418" s="293"/>
    </row>
    <row r="419" spans="1:80" x14ac:dyDescent="0.2">
      <c r="A419" s="302"/>
      <c r="B419" s="309"/>
      <c r="C419" s="310" t="s">
        <v>628</v>
      </c>
      <c r="D419" s="311"/>
      <c r="E419" s="312">
        <v>7.35</v>
      </c>
      <c r="F419" s="313"/>
      <c r="G419" s="314"/>
      <c r="H419" s="315"/>
      <c r="I419" s="307"/>
      <c r="J419" s="316"/>
      <c r="K419" s="307"/>
      <c r="M419" s="308" t="s">
        <v>628</v>
      </c>
      <c r="O419" s="293"/>
    </row>
    <row r="420" spans="1:80" x14ac:dyDescent="0.2">
      <c r="A420" s="294">
        <v>129</v>
      </c>
      <c r="B420" s="295" t="s">
        <v>643</v>
      </c>
      <c r="C420" s="296" t="s">
        <v>644</v>
      </c>
      <c r="D420" s="297" t="s">
        <v>165</v>
      </c>
      <c r="E420" s="298">
        <v>17.130299999999998</v>
      </c>
      <c r="F420" s="298">
        <v>0</v>
      </c>
      <c r="G420" s="299">
        <f>E420*F420</f>
        <v>0</v>
      </c>
      <c r="H420" s="300">
        <v>0</v>
      </c>
      <c r="I420" s="301">
        <f>E420*H420</f>
        <v>0</v>
      </c>
      <c r="J420" s="300">
        <v>0</v>
      </c>
      <c r="K420" s="301">
        <f>E420*J420</f>
        <v>0</v>
      </c>
      <c r="O420" s="293">
        <v>2</v>
      </c>
      <c r="AA420" s="262">
        <v>1</v>
      </c>
      <c r="AB420" s="262">
        <v>7</v>
      </c>
      <c r="AC420" s="262">
        <v>7</v>
      </c>
      <c r="AZ420" s="262">
        <v>2</v>
      </c>
      <c r="BA420" s="262">
        <f>IF(AZ420=1,G420,0)</f>
        <v>0</v>
      </c>
      <c r="BB420" s="262">
        <f>IF(AZ420=2,G420,0)</f>
        <v>0</v>
      </c>
      <c r="BC420" s="262">
        <f>IF(AZ420=3,G420,0)</f>
        <v>0</v>
      </c>
      <c r="BD420" s="262">
        <f>IF(AZ420=4,G420,0)</f>
        <v>0</v>
      </c>
      <c r="BE420" s="262">
        <f>IF(AZ420=5,G420,0)</f>
        <v>0</v>
      </c>
      <c r="CA420" s="293">
        <v>1</v>
      </c>
      <c r="CB420" s="293">
        <v>7</v>
      </c>
    </row>
    <row r="421" spans="1:80" x14ac:dyDescent="0.2">
      <c r="A421" s="302"/>
      <c r="B421" s="309"/>
      <c r="C421" s="310" t="s">
        <v>645</v>
      </c>
      <c r="D421" s="311"/>
      <c r="E421" s="312">
        <v>12.57</v>
      </c>
      <c r="F421" s="313"/>
      <c r="G421" s="314"/>
      <c r="H421" s="315"/>
      <c r="I421" s="307"/>
      <c r="J421" s="316"/>
      <c r="K421" s="307"/>
      <c r="M421" s="308" t="s">
        <v>645</v>
      </c>
      <c r="O421" s="293"/>
    </row>
    <row r="422" spans="1:80" x14ac:dyDescent="0.2">
      <c r="A422" s="302"/>
      <c r="B422" s="309"/>
      <c r="C422" s="310" t="s">
        <v>646</v>
      </c>
      <c r="D422" s="311"/>
      <c r="E422" s="312">
        <v>40.706299999999999</v>
      </c>
      <c r="F422" s="313"/>
      <c r="G422" s="314"/>
      <c r="H422" s="315"/>
      <c r="I422" s="307"/>
      <c r="J422" s="316"/>
      <c r="K422" s="307"/>
      <c r="M422" s="308" t="s">
        <v>646</v>
      </c>
      <c r="O422" s="293"/>
    </row>
    <row r="423" spans="1:80" x14ac:dyDescent="0.2">
      <c r="A423" s="302"/>
      <c r="B423" s="309"/>
      <c r="C423" s="310" t="s">
        <v>647</v>
      </c>
      <c r="D423" s="311"/>
      <c r="E423" s="312">
        <v>-36.146000000000001</v>
      </c>
      <c r="F423" s="313"/>
      <c r="G423" s="314"/>
      <c r="H423" s="315"/>
      <c r="I423" s="307"/>
      <c r="J423" s="316"/>
      <c r="K423" s="307"/>
      <c r="M423" s="308" t="s">
        <v>647</v>
      </c>
      <c r="O423" s="293"/>
    </row>
    <row r="424" spans="1:80" ht="22.5" x14ac:dyDescent="0.2">
      <c r="A424" s="294">
        <v>130</v>
      </c>
      <c r="B424" s="295" t="s">
        <v>648</v>
      </c>
      <c r="C424" s="296" t="s">
        <v>649</v>
      </c>
      <c r="D424" s="297" t="s">
        <v>165</v>
      </c>
      <c r="E424" s="298">
        <v>42.472299999999997</v>
      </c>
      <c r="F424" s="298">
        <v>0</v>
      </c>
      <c r="G424" s="299">
        <f>E424*F424</f>
        <v>0</v>
      </c>
      <c r="H424" s="300">
        <v>3.0000000000000001E-5</v>
      </c>
      <c r="I424" s="301">
        <f>E424*H424</f>
        <v>1.2741689999999999E-3</v>
      </c>
      <c r="J424" s="300">
        <v>0</v>
      </c>
      <c r="K424" s="301">
        <f>E424*J424</f>
        <v>0</v>
      </c>
      <c r="O424" s="293">
        <v>2</v>
      </c>
      <c r="AA424" s="262">
        <v>1</v>
      </c>
      <c r="AB424" s="262">
        <v>7</v>
      </c>
      <c r="AC424" s="262">
        <v>7</v>
      </c>
      <c r="AZ424" s="262">
        <v>2</v>
      </c>
      <c r="BA424" s="262">
        <f>IF(AZ424=1,G424,0)</f>
        <v>0</v>
      </c>
      <c r="BB424" s="262">
        <f>IF(AZ424=2,G424,0)</f>
        <v>0</v>
      </c>
      <c r="BC424" s="262">
        <f>IF(AZ424=3,G424,0)</f>
        <v>0</v>
      </c>
      <c r="BD424" s="262">
        <f>IF(AZ424=4,G424,0)</f>
        <v>0</v>
      </c>
      <c r="BE424" s="262">
        <f>IF(AZ424=5,G424,0)</f>
        <v>0</v>
      </c>
      <c r="CA424" s="293">
        <v>1</v>
      </c>
      <c r="CB424" s="293">
        <v>7</v>
      </c>
    </row>
    <row r="425" spans="1:80" x14ac:dyDescent="0.2">
      <c r="A425" s="302"/>
      <c r="B425" s="309"/>
      <c r="C425" s="310" t="s">
        <v>650</v>
      </c>
      <c r="D425" s="311"/>
      <c r="E425" s="312">
        <v>42.472299999999997</v>
      </c>
      <c r="F425" s="313"/>
      <c r="G425" s="314"/>
      <c r="H425" s="315"/>
      <c r="I425" s="307"/>
      <c r="J425" s="316"/>
      <c r="K425" s="307"/>
      <c r="M425" s="308" t="s">
        <v>650</v>
      </c>
      <c r="O425" s="293"/>
    </row>
    <row r="426" spans="1:80" ht="22.5" x14ac:dyDescent="0.2">
      <c r="A426" s="294">
        <v>131</v>
      </c>
      <c r="B426" s="295" t="s">
        <v>651</v>
      </c>
      <c r="C426" s="296" t="s">
        <v>652</v>
      </c>
      <c r="D426" s="297" t="s">
        <v>165</v>
      </c>
      <c r="E426" s="298">
        <v>42.472299999999997</v>
      </c>
      <c r="F426" s="298">
        <v>0</v>
      </c>
      <c r="G426" s="299">
        <f>E426*F426</f>
        <v>0</v>
      </c>
      <c r="H426" s="300">
        <v>3.2000000000000003E-4</v>
      </c>
      <c r="I426" s="301">
        <f>E426*H426</f>
        <v>1.3591136E-2</v>
      </c>
      <c r="J426" s="300">
        <v>0</v>
      </c>
      <c r="K426" s="301">
        <f>E426*J426</f>
        <v>0</v>
      </c>
      <c r="O426" s="293">
        <v>2</v>
      </c>
      <c r="AA426" s="262">
        <v>1</v>
      </c>
      <c r="AB426" s="262">
        <v>7</v>
      </c>
      <c r="AC426" s="262">
        <v>7</v>
      </c>
      <c r="AZ426" s="262">
        <v>2</v>
      </c>
      <c r="BA426" s="262">
        <f>IF(AZ426=1,G426,0)</f>
        <v>0</v>
      </c>
      <c r="BB426" s="262">
        <f>IF(AZ426=2,G426,0)</f>
        <v>0</v>
      </c>
      <c r="BC426" s="262">
        <f>IF(AZ426=3,G426,0)</f>
        <v>0</v>
      </c>
      <c r="BD426" s="262">
        <f>IF(AZ426=4,G426,0)</f>
        <v>0</v>
      </c>
      <c r="BE426" s="262">
        <f>IF(AZ426=5,G426,0)</f>
        <v>0</v>
      </c>
      <c r="CA426" s="293">
        <v>1</v>
      </c>
      <c r="CB426" s="293">
        <v>7</v>
      </c>
    </row>
    <row r="427" spans="1:80" x14ac:dyDescent="0.2">
      <c r="A427" s="302"/>
      <c r="B427" s="309"/>
      <c r="C427" s="310" t="s">
        <v>650</v>
      </c>
      <c r="D427" s="311"/>
      <c r="E427" s="312">
        <v>42.472299999999997</v>
      </c>
      <c r="F427" s="313"/>
      <c r="G427" s="314"/>
      <c r="H427" s="315"/>
      <c r="I427" s="307"/>
      <c r="J427" s="316"/>
      <c r="K427" s="307"/>
      <c r="M427" s="308" t="s">
        <v>650</v>
      </c>
      <c r="O427" s="293"/>
    </row>
    <row r="428" spans="1:80" ht="22.5" x14ac:dyDescent="0.2">
      <c r="A428" s="294">
        <v>132</v>
      </c>
      <c r="B428" s="295" t="s">
        <v>653</v>
      </c>
      <c r="C428" s="296" t="s">
        <v>654</v>
      </c>
      <c r="D428" s="297" t="s">
        <v>165</v>
      </c>
      <c r="E428" s="298">
        <v>42.472299999999997</v>
      </c>
      <c r="F428" s="298">
        <v>0</v>
      </c>
      <c r="G428" s="299">
        <f>E428*F428</f>
        <v>0</v>
      </c>
      <c r="H428" s="300">
        <v>3.4000000000000002E-4</v>
      </c>
      <c r="I428" s="301">
        <f>E428*H428</f>
        <v>1.4440582E-2</v>
      </c>
      <c r="J428" s="300">
        <v>0</v>
      </c>
      <c r="K428" s="301">
        <f>E428*J428</f>
        <v>0</v>
      </c>
      <c r="O428" s="293">
        <v>2</v>
      </c>
      <c r="AA428" s="262">
        <v>1</v>
      </c>
      <c r="AB428" s="262">
        <v>7</v>
      </c>
      <c r="AC428" s="262">
        <v>7</v>
      </c>
      <c r="AZ428" s="262">
        <v>2</v>
      </c>
      <c r="BA428" s="262">
        <f>IF(AZ428=1,G428,0)</f>
        <v>0</v>
      </c>
      <c r="BB428" s="262">
        <f>IF(AZ428=2,G428,0)</f>
        <v>0</v>
      </c>
      <c r="BC428" s="262">
        <f>IF(AZ428=3,G428,0)</f>
        <v>0</v>
      </c>
      <c r="BD428" s="262">
        <f>IF(AZ428=4,G428,0)</f>
        <v>0</v>
      </c>
      <c r="BE428" s="262">
        <f>IF(AZ428=5,G428,0)</f>
        <v>0</v>
      </c>
      <c r="CA428" s="293">
        <v>1</v>
      </c>
      <c r="CB428" s="293">
        <v>7</v>
      </c>
    </row>
    <row r="429" spans="1:80" x14ac:dyDescent="0.2">
      <c r="A429" s="302"/>
      <c r="B429" s="309"/>
      <c r="C429" s="310" t="s">
        <v>650</v>
      </c>
      <c r="D429" s="311"/>
      <c r="E429" s="312">
        <v>42.472299999999997</v>
      </c>
      <c r="F429" s="313"/>
      <c r="G429" s="314"/>
      <c r="H429" s="315"/>
      <c r="I429" s="307"/>
      <c r="J429" s="316"/>
      <c r="K429" s="307"/>
      <c r="M429" s="308" t="s">
        <v>650</v>
      </c>
      <c r="O429" s="293"/>
    </row>
    <row r="430" spans="1:80" x14ac:dyDescent="0.2">
      <c r="A430" s="294">
        <v>133</v>
      </c>
      <c r="B430" s="295" t="s">
        <v>655</v>
      </c>
      <c r="C430" s="296" t="s">
        <v>656</v>
      </c>
      <c r="D430" s="297" t="s">
        <v>165</v>
      </c>
      <c r="E430" s="298">
        <v>42.814999999999998</v>
      </c>
      <c r="F430" s="298">
        <v>0</v>
      </c>
      <c r="G430" s="299">
        <f>E430*F430</f>
        <v>0</v>
      </c>
      <c r="H430" s="300">
        <v>7.1000000000000002E-4</v>
      </c>
      <c r="I430" s="301">
        <f>E430*H430</f>
        <v>3.0398649999999999E-2</v>
      </c>
      <c r="J430" s="300">
        <v>0</v>
      </c>
      <c r="K430" s="301">
        <f>E430*J430</f>
        <v>0</v>
      </c>
      <c r="O430" s="293">
        <v>2</v>
      </c>
      <c r="AA430" s="262">
        <v>1</v>
      </c>
      <c r="AB430" s="262">
        <v>7</v>
      </c>
      <c r="AC430" s="262">
        <v>7</v>
      </c>
      <c r="AZ430" s="262">
        <v>2</v>
      </c>
      <c r="BA430" s="262">
        <f>IF(AZ430=1,G430,0)</f>
        <v>0</v>
      </c>
      <c r="BB430" s="262">
        <f>IF(AZ430=2,G430,0)</f>
        <v>0</v>
      </c>
      <c r="BC430" s="262">
        <f>IF(AZ430=3,G430,0)</f>
        <v>0</v>
      </c>
      <c r="BD430" s="262">
        <f>IF(AZ430=4,G430,0)</f>
        <v>0</v>
      </c>
      <c r="BE430" s="262">
        <f>IF(AZ430=5,G430,0)</f>
        <v>0</v>
      </c>
      <c r="CA430" s="293">
        <v>1</v>
      </c>
      <c r="CB430" s="293">
        <v>7</v>
      </c>
    </row>
    <row r="431" spans="1:80" x14ac:dyDescent="0.2">
      <c r="A431" s="302"/>
      <c r="B431" s="309"/>
      <c r="C431" s="310" t="s">
        <v>657</v>
      </c>
      <c r="D431" s="311"/>
      <c r="E431" s="312">
        <v>35.630000000000003</v>
      </c>
      <c r="F431" s="313"/>
      <c r="G431" s="314"/>
      <c r="H431" s="315"/>
      <c r="I431" s="307"/>
      <c r="J431" s="316"/>
      <c r="K431" s="307"/>
      <c r="M431" s="308" t="s">
        <v>657</v>
      </c>
      <c r="O431" s="293"/>
    </row>
    <row r="432" spans="1:80" x14ac:dyDescent="0.2">
      <c r="A432" s="302"/>
      <c r="B432" s="309"/>
      <c r="C432" s="310" t="s">
        <v>658</v>
      </c>
      <c r="D432" s="311"/>
      <c r="E432" s="312">
        <v>7.1849999999999996</v>
      </c>
      <c r="F432" s="313"/>
      <c r="G432" s="314"/>
      <c r="H432" s="315"/>
      <c r="I432" s="307"/>
      <c r="J432" s="316"/>
      <c r="K432" s="307"/>
      <c r="M432" s="308" t="s">
        <v>658</v>
      </c>
      <c r="O432" s="293"/>
    </row>
    <row r="433" spans="1:80" x14ac:dyDescent="0.2">
      <c r="A433" s="294">
        <v>134</v>
      </c>
      <c r="B433" s="295" t="s">
        <v>659</v>
      </c>
      <c r="C433" s="296" t="s">
        <v>660</v>
      </c>
      <c r="D433" s="297" t="s">
        <v>165</v>
      </c>
      <c r="E433" s="298">
        <v>23.06</v>
      </c>
      <c r="F433" s="298">
        <v>0</v>
      </c>
      <c r="G433" s="299">
        <f>E433*F433</f>
        <v>0</v>
      </c>
      <c r="H433" s="300">
        <v>0</v>
      </c>
      <c r="I433" s="301">
        <f>E433*H433</f>
        <v>0</v>
      </c>
      <c r="J433" s="300"/>
      <c r="K433" s="301">
        <f>E433*J433</f>
        <v>0</v>
      </c>
      <c r="O433" s="293">
        <v>2</v>
      </c>
      <c r="AA433" s="262">
        <v>12</v>
      </c>
      <c r="AB433" s="262">
        <v>0</v>
      </c>
      <c r="AC433" s="262">
        <v>105</v>
      </c>
      <c r="AZ433" s="262">
        <v>2</v>
      </c>
      <c r="BA433" s="262">
        <f>IF(AZ433=1,G433,0)</f>
        <v>0</v>
      </c>
      <c r="BB433" s="262">
        <f>IF(AZ433=2,G433,0)</f>
        <v>0</v>
      </c>
      <c r="BC433" s="262">
        <f>IF(AZ433=3,G433,0)</f>
        <v>0</v>
      </c>
      <c r="BD433" s="262">
        <f>IF(AZ433=4,G433,0)</f>
        <v>0</v>
      </c>
      <c r="BE433" s="262">
        <f>IF(AZ433=5,G433,0)</f>
        <v>0</v>
      </c>
      <c r="CA433" s="293">
        <v>12</v>
      </c>
      <c r="CB433" s="293">
        <v>0</v>
      </c>
    </row>
    <row r="434" spans="1:80" x14ac:dyDescent="0.2">
      <c r="A434" s="302"/>
      <c r="B434" s="309"/>
      <c r="C434" s="310" t="s">
        <v>661</v>
      </c>
      <c r="D434" s="311"/>
      <c r="E434" s="312">
        <v>23.06</v>
      </c>
      <c r="F434" s="313"/>
      <c r="G434" s="314"/>
      <c r="H434" s="315"/>
      <c r="I434" s="307"/>
      <c r="J434" s="316"/>
      <c r="K434" s="307"/>
      <c r="M434" s="308" t="s">
        <v>661</v>
      </c>
      <c r="O434" s="293"/>
    </row>
    <row r="435" spans="1:80" x14ac:dyDescent="0.2">
      <c r="A435" s="294">
        <v>135</v>
      </c>
      <c r="B435" s="295" t="s">
        <v>662</v>
      </c>
      <c r="C435" s="296" t="s">
        <v>663</v>
      </c>
      <c r="D435" s="297" t="s">
        <v>165</v>
      </c>
      <c r="E435" s="298">
        <v>36.146000000000001</v>
      </c>
      <c r="F435" s="298">
        <v>0</v>
      </c>
      <c r="G435" s="299">
        <f>E435*F435</f>
        <v>0</v>
      </c>
      <c r="H435" s="300">
        <v>0</v>
      </c>
      <c r="I435" s="301">
        <f>E435*H435</f>
        <v>0</v>
      </c>
      <c r="J435" s="300"/>
      <c r="K435" s="301">
        <f>E435*J435</f>
        <v>0</v>
      </c>
      <c r="O435" s="293">
        <v>2</v>
      </c>
      <c r="AA435" s="262">
        <v>12</v>
      </c>
      <c r="AB435" s="262">
        <v>0</v>
      </c>
      <c r="AC435" s="262">
        <v>110</v>
      </c>
      <c r="AZ435" s="262">
        <v>2</v>
      </c>
      <c r="BA435" s="262">
        <f>IF(AZ435=1,G435,0)</f>
        <v>0</v>
      </c>
      <c r="BB435" s="262">
        <f>IF(AZ435=2,G435,0)</f>
        <v>0</v>
      </c>
      <c r="BC435" s="262">
        <f>IF(AZ435=3,G435,0)</f>
        <v>0</v>
      </c>
      <c r="BD435" s="262">
        <f>IF(AZ435=4,G435,0)</f>
        <v>0</v>
      </c>
      <c r="BE435" s="262">
        <f>IF(AZ435=5,G435,0)</f>
        <v>0</v>
      </c>
      <c r="CA435" s="293">
        <v>12</v>
      </c>
      <c r="CB435" s="293">
        <v>0</v>
      </c>
    </row>
    <row r="436" spans="1:80" x14ac:dyDescent="0.2">
      <c r="A436" s="302"/>
      <c r="B436" s="309"/>
      <c r="C436" s="310" t="s">
        <v>664</v>
      </c>
      <c r="D436" s="311"/>
      <c r="E436" s="312">
        <v>36.146000000000001</v>
      </c>
      <c r="F436" s="313"/>
      <c r="G436" s="314"/>
      <c r="H436" s="315"/>
      <c r="I436" s="307"/>
      <c r="J436" s="316"/>
      <c r="K436" s="307"/>
      <c r="M436" s="308" t="s">
        <v>664</v>
      </c>
      <c r="O436" s="293"/>
    </row>
    <row r="437" spans="1:80" x14ac:dyDescent="0.2">
      <c r="A437" s="294">
        <v>136</v>
      </c>
      <c r="B437" s="295" t="s">
        <v>665</v>
      </c>
      <c r="C437" s="296" t="s">
        <v>666</v>
      </c>
      <c r="D437" s="297" t="s">
        <v>165</v>
      </c>
      <c r="E437" s="298">
        <v>108.7231</v>
      </c>
      <c r="F437" s="298">
        <v>0</v>
      </c>
      <c r="G437" s="299">
        <f>E437*F437</f>
        <v>0</v>
      </c>
      <c r="H437" s="300">
        <v>2.3E-3</v>
      </c>
      <c r="I437" s="301">
        <f>E437*H437</f>
        <v>0.25006313000000002</v>
      </c>
      <c r="J437" s="300"/>
      <c r="K437" s="301">
        <f>E437*J437</f>
        <v>0</v>
      </c>
      <c r="O437" s="293">
        <v>2</v>
      </c>
      <c r="AA437" s="262">
        <v>3</v>
      </c>
      <c r="AB437" s="262">
        <v>7</v>
      </c>
      <c r="AC437" s="262">
        <v>283221092</v>
      </c>
      <c r="AZ437" s="262">
        <v>2</v>
      </c>
      <c r="BA437" s="262">
        <f>IF(AZ437=1,G437,0)</f>
        <v>0</v>
      </c>
      <c r="BB437" s="262">
        <f>IF(AZ437=2,G437,0)</f>
        <v>0</v>
      </c>
      <c r="BC437" s="262">
        <f>IF(AZ437=3,G437,0)</f>
        <v>0</v>
      </c>
      <c r="BD437" s="262">
        <f>IF(AZ437=4,G437,0)</f>
        <v>0</v>
      </c>
      <c r="BE437" s="262">
        <f>IF(AZ437=5,G437,0)</f>
        <v>0</v>
      </c>
      <c r="CA437" s="293">
        <v>3</v>
      </c>
      <c r="CB437" s="293">
        <v>7</v>
      </c>
    </row>
    <row r="438" spans="1:80" x14ac:dyDescent="0.2">
      <c r="A438" s="302"/>
      <c r="B438" s="309"/>
      <c r="C438" s="310" t="s">
        <v>667</v>
      </c>
      <c r="D438" s="311"/>
      <c r="E438" s="312">
        <v>51.06</v>
      </c>
      <c r="F438" s="313"/>
      <c r="G438" s="314"/>
      <c r="H438" s="315"/>
      <c r="I438" s="307"/>
      <c r="J438" s="316"/>
      <c r="K438" s="307"/>
      <c r="M438" s="308" t="s">
        <v>667</v>
      </c>
      <c r="O438" s="293"/>
    </row>
    <row r="439" spans="1:80" x14ac:dyDescent="0.2">
      <c r="A439" s="302"/>
      <c r="B439" s="309"/>
      <c r="C439" s="310" t="s">
        <v>668</v>
      </c>
      <c r="D439" s="311"/>
      <c r="E439" s="312">
        <v>8.82</v>
      </c>
      <c r="F439" s="313"/>
      <c r="G439" s="314"/>
      <c r="H439" s="315"/>
      <c r="I439" s="307"/>
      <c r="J439" s="316"/>
      <c r="K439" s="307"/>
      <c r="M439" s="308" t="s">
        <v>668</v>
      </c>
      <c r="O439" s="293"/>
    </row>
    <row r="440" spans="1:80" x14ac:dyDescent="0.2">
      <c r="A440" s="302"/>
      <c r="B440" s="309"/>
      <c r="C440" s="310" t="s">
        <v>669</v>
      </c>
      <c r="D440" s="311"/>
      <c r="E440" s="312">
        <v>48.8431</v>
      </c>
      <c r="F440" s="313"/>
      <c r="G440" s="314"/>
      <c r="H440" s="315"/>
      <c r="I440" s="307"/>
      <c r="J440" s="316"/>
      <c r="K440" s="307"/>
      <c r="M440" s="308" t="s">
        <v>669</v>
      </c>
      <c r="O440" s="293"/>
    </row>
    <row r="441" spans="1:80" x14ac:dyDescent="0.2">
      <c r="A441" s="294">
        <v>137</v>
      </c>
      <c r="B441" s="295" t="s">
        <v>515</v>
      </c>
      <c r="C441" s="296" t="s">
        <v>516</v>
      </c>
      <c r="D441" s="297" t="s">
        <v>115</v>
      </c>
      <c r="E441" s="298">
        <v>1.3475999999999999</v>
      </c>
      <c r="F441" s="298">
        <v>0</v>
      </c>
      <c r="G441" s="299">
        <f>E441*F441</f>
        <v>0</v>
      </c>
      <c r="H441" s="300">
        <v>1.6</v>
      </c>
      <c r="I441" s="301">
        <f>E441*H441</f>
        <v>2.1561599999999999</v>
      </c>
      <c r="J441" s="300"/>
      <c r="K441" s="301">
        <f>E441*J441</f>
        <v>0</v>
      </c>
      <c r="O441" s="293">
        <v>2</v>
      </c>
      <c r="AA441" s="262">
        <v>3</v>
      </c>
      <c r="AB441" s="262">
        <v>7</v>
      </c>
      <c r="AC441" s="262">
        <v>58333664</v>
      </c>
      <c r="AZ441" s="262">
        <v>2</v>
      </c>
      <c r="BA441" s="262">
        <f>IF(AZ441=1,G441,0)</f>
        <v>0</v>
      </c>
      <c r="BB441" s="262">
        <f>IF(AZ441=2,G441,0)</f>
        <v>0</v>
      </c>
      <c r="BC441" s="262">
        <f>IF(AZ441=3,G441,0)</f>
        <v>0</v>
      </c>
      <c r="BD441" s="262">
        <f>IF(AZ441=4,G441,0)</f>
        <v>0</v>
      </c>
      <c r="BE441" s="262">
        <f>IF(AZ441=5,G441,0)</f>
        <v>0</v>
      </c>
      <c r="CA441" s="293">
        <v>3</v>
      </c>
      <c r="CB441" s="293">
        <v>7</v>
      </c>
    </row>
    <row r="442" spans="1:80" x14ac:dyDescent="0.2">
      <c r="A442" s="302"/>
      <c r="B442" s="309"/>
      <c r="C442" s="310" t="s">
        <v>670</v>
      </c>
      <c r="D442" s="311"/>
      <c r="E442" s="312">
        <v>1.0056</v>
      </c>
      <c r="F442" s="313"/>
      <c r="G442" s="314"/>
      <c r="H442" s="315"/>
      <c r="I442" s="307"/>
      <c r="J442" s="316"/>
      <c r="K442" s="307"/>
      <c r="M442" s="308" t="s">
        <v>670</v>
      </c>
      <c r="O442" s="293"/>
    </row>
    <row r="443" spans="1:80" x14ac:dyDescent="0.2">
      <c r="A443" s="302"/>
      <c r="B443" s="309"/>
      <c r="C443" s="310" t="s">
        <v>671</v>
      </c>
      <c r="D443" s="311"/>
      <c r="E443" s="312">
        <v>3.0529999999999999</v>
      </c>
      <c r="F443" s="313"/>
      <c r="G443" s="314"/>
      <c r="H443" s="315"/>
      <c r="I443" s="307"/>
      <c r="J443" s="316"/>
      <c r="K443" s="307"/>
      <c r="M443" s="308" t="s">
        <v>671</v>
      </c>
      <c r="O443" s="293"/>
    </row>
    <row r="444" spans="1:80" x14ac:dyDescent="0.2">
      <c r="A444" s="302"/>
      <c r="B444" s="309"/>
      <c r="C444" s="310" t="s">
        <v>672</v>
      </c>
      <c r="D444" s="311"/>
      <c r="E444" s="312">
        <v>-2.7109000000000001</v>
      </c>
      <c r="F444" s="313"/>
      <c r="G444" s="314"/>
      <c r="H444" s="315"/>
      <c r="I444" s="307"/>
      <c r="J444" s="316"/>
      <c r="K444" s="307"/>
      <c r="M444" s="308" t="s">
        <v>672</v>
      </c>
      <c r="O444" s="293"/>
    </row>
    <row r="445" spans="1:80" x14ac:dyDescent="0.2">
      <c r="A445" s="294">
        <v>138</v>
      </c>
      <c r="B445" s="295" t="s">
        <v>673</v>
      </c>
      <c r="C445" s="296" t="s">
        <v>674</v>
      </c>
      <c r="D445" s="297" t="s">
        <v>165</v>
      </c>
      <c r="E445" s="298">
        <v>59.844999999999999</v>
      </c>
      <c r="F445" s="298">
        <v>0</v>
      </c>
      <c r="G445" s="299">
        <f>E445*F445</f>
        <v>0</v>
      </c>
      <c r="H445" s="300">
        <v>4.4999999999999997E-3</v>
      </c>
      <c r="I445" s="301">
        <f>E445*H445</f>
        <v>0.2693025</v>
      </c>
      <c r="J445" s="300"/>
      <c r="K445" s="301">
        <f>E445*J445</f>
        <v>0</v>
      </c>
      <c r="O445" s="293">
        <v>2</v>
      </c>
      <c r="AA445" s="262">
        <v>3</v>
      </c>
      <c r="AB445" s="262">
        <v>7</v>
      </c>
      <c r="AC445" s="262">
        <v>628522691</v>
      </c>
      <c r="AZ445" s="262">
        <v>2</v>
      </c>
      <c r="BA445" s="262">
        <f>IF(AZ445=1,G445,0)</f>
        <v>0</v>
      </c>
      <c r="BB445" s="262">
        <f>IF(AZ445=2,G445,0)</f>
        <v>0</v>
      </c>
      <c r="BC445" s="262">
        <f>IF(AZ445=3,G445,0)</f>
        <v>0</v>
      </c>
      <c r="BD445" s="262">
        <f>IF(AZ445=4,G445,0)</f>
        <v>0</v>
      </c>
      <c r="BE445" s="262">
        <f>IF(AZ445=5,G445,0)</f>
        <v>0</v>
      </c>
      <c r="CA445" s="293">
        <v>3</v>
      </c>
      <c r="CB445" s="293">
        <v>7</v>
      </c>
    </row>
    <row r="446" spans="1:80" x14ac:dyDescent="0.2">
      <c r="A446" s="302"/>
      <c r="B446" s="309"/>
      <c r="C446" s="310" t="s">
        <v>675</v>
      </c>
      <c r="D446" s="311"/>
      <c r="E446" s="312">
        <v>42.204999999999998</v>
      </c>
      <c r="F446" s="313"/>
      <c r="G446" s="314"/>
      <c r="H446" s="315"/>
      <c r="I446" s="307"/>
      <c r="J446" s="316"/>
      <c r="K446" s="307"/>
      <c r="M446" s="308" t="s">
        <v>675</v>
      </c>
      <c r="O446" s="293"/>
    </row>
    <row r="447" spans="1:80" x14ac:dyDescent="0.2">
      <c r="A447" s="302"/>
      <c r="B447" s="309"/>
      <c r="C447" s="310" t="s">
        <v>676</v>
      </c>
      <c r="D447" s="311"/>
      <c r="E447" s="312">
        <v>17.64</v>
      </c>
      <c r="F447" s="313"/>
      <c r="G447" s="314"/>
      <c r="H447" s="315"/>
      <c r="I447" s="307"/>
      <c r="J447" s="316"/>
      <c r="K447" s="307"/>
      <c r="M447" s="308" t="s">
        <v>676</v>
      </c>
      <c r="O447" s="293"/>
    </row>
    <row r="448" spans="1:80" x14ac:dyDescent="0.2">
      <c r="A448" s="294">
        <v>139</v>
      </c>
      <c r="B448" s="295" t="s">
        <v>677</v>
      </c>
      <c r="C448" s="296" t="s">
        <v>678</v>
      </c>
      <c r="D448" s="297" t="s">
        <v>200</v>
      </c>
      <c r="E448" s="298">
        <v>2.933369667</v>
      </c>
      <c r="F448" s="298">
        <v>0</v>
      </c>
      <c r="G448" s="299">
        <f>E448*F448</f>
        <v>0</v>
      </c>
      <c r="H448" s="300">
        <v>0</v>
      </c>
      <c r="I448" s="301">
        <f>E448*H448</f>
        <v>0</v>
      </c>
      <c r="J448" s="300"/>
      <c r="K448" s="301">
        <f>E448*J448</f>
        <v>0</v>
      </c>
      <c r="O448" s="293">
        <v>2</v>
      </c>
      <c r="AA448" s="262">
        <v>7</v>
      </c>
      <c r="AB448" s="262">
        <v>1001</v>
      </c>
      <c r="AC448" s="262">
        <v>5</v>
      </c>
      <c r="AZ448" s="262">
        <v>2</v>
      </c>
      <c r="BA448" s="262">
        <f>IF(AZ448=1,G448,0)</f>
        <v>0</v>
      </c>
      <c r="BB448" s="262">
        <f>IF(AZ448=2,G448,0)</f>
        <v>0</v>
      </c>
      <c r="BC448" s="262">
        <f>IF(AZ448=3,G448,0)</f>
        <v>0</v>
      </c>
      <c r="BD448" s="262">
        <f>IF(AZ448=4,G448,0)</f>
        <v>0</v>
      </c>
      <c r="BE448" s="262">
        <f>IF(AZ448=5,G448,0)</f>
        <v>0</v>
      </c>
      <c r="CA448" s="293">
        <v>7</v>
      </c>
      <c r="CB448" s="293">
        <v>1001</v>
      </c>
    </row>
    <row r="449" spans="1:80" x14ac:dyDescent="0.2">
      <c r="A449" s="317"/>
      <c r="B449" s="318" t="s">
        <v>101</v>
      </c>
      <c r="C449" s="319" t="s">
        <v>618</v>
      </c>
      <c r="D449" s="320"/>
      <c r="E449" s="321"/>
      <c r="F449" s="322"/>
      <c r="G449" s="323">
        <f>SUM(G401:G448)</f>
        <v>0</v>
      </c>
      <c r="H449" s="324"/>
      <c r="I449" s="325">
        <f>SUM(I401:I448)</f>
        <v>2.933369667</v>
      </c>
      <c r="J449" s="324"/>
      <c r="K449" s="325">
        <f>SUM(K401:K448)</f>
        <v>0</v>
      </c>
      <c r="O449" s="293">
        <v>4</v>
      </c>
      <c r="BA449" s="326">
        <f>SUM(BA401:BA448)</f>
        <v>0</v>
      </c>
      <c r="BB449" s="326">
        <f>SUM(BB401:BB448)</f>
        <v>0</v>
      </c>
      <c r="BC449" s="326">
        <f>SUM(BC401:BC448)</f>
        <v>0</v>
      </c>
      <c r="BD449" s="326">
        <f>SUM(BD401:BD448)</f>
        <v>0</v>
      </c>
      <c r="BE449" s="326">
        <f>SUM(BE401:BE448)</f>
        <v>0</v>
      </c>
    </row>
    <row r="450" spans="1:80" x14ac:dyDescent="0.2">
      <c r="A450" s="283" t="s">
        <v>97</v>
      </c>
      <c r="B450" s="284" t="s">
        <v>679</v>
      </c>
      <c r="C450" s="285" t="s">
        <v>680</v>
      </c>
      <c r="D450" s="286"/>
      <c r="E450" s="287"/>
      <c r="F450" s="287"/>
      <c r="G450" s="288"/>
      <c r="H450" s="289"/>
      <c r="I450" s="290"/>
      <c r="J450" s="291"/>
      <c r="K450" s="292"/>
      <c r="O450" s="293">
        <v>1</v>
      </c>
    </row>
    <row r="451" spans="1:80" ht="22.5" x14ac:dyDescent="0.2">
      <c r="A451" s="294">
        <v>140</v>
      </c>
      <c r="B451" s="295" t="s">
        <v>682</v>
      </c>
      <c r="C451" s="296" t="s">
        <v>683</v>
      </c>
      <c r="D451" s="297" t="s">
        <v>165</v>
      </c>
      <c r="E451" s="298">
        <v>137.6574</v>
      </c>
      <c r="F451" s="298">
        <v>0</v>
      </c>
      <c r="G451" s="299">
        <f>E451*F451</f>
        <v>0</v>
      </c>
      <c r="H451" s="300">
        <v>2.3000000000000001E-4</v>
      </c>
      <c r="I451" s="301">
        <f>E451*H451</f>
        <v>3.1661201999999999E-2</v>
      </c>
      <c r="J451" s="300">
        <v>0</v>
      </c>
      <c r="K451" s="301">
        <f>E451*J451</f>
        <v>0</v>
      </c>
      <c r="O451" s="293">
        <v>2</v>
      </c>
      <c r="AA451" s="262">
        <v>1</v>
      </c>
      <c r="AB451" s="262">
        <v>7</v>
      </c>
      <c r="AC451" s="262">
        <v>7</v>
      </c>
      <c r="AZ451" s="262">
        <v>2</v>
      </c>
      <c r="BA451" s="262">
        <f>IF(AZ451=1,G451,0)</f>
        <v>0</v>
      </c>
      <c r="BB451" s="262">
        <f>IF(AZ451=2,G451,0)</f>
        <v>0</v>
      </c>
      <c r="BC451" s="262">
        <f>IF(AZ451=3,G451,0)</f>
        <v>0</v>
      </c>
      <c r="BD451" s="262">
        <f>IF(AZ451=4,G451,0)</f>
        <v>0</v>
      </c>
      <c r="BE451" s="262">
        <f>IF(AZ451=5,G451,0)</f>
        <v>0</v>
      </c>
      <c r="CA451" s="293">
        <v>1</v>
      </c>
      <c r="CB451" s="293">
        <v>7</v>
      </c>
    </row>
    <row r="452" spans="1:80" x14ac:dyDescent="0.2">
      <c r="A452" s="302"/>
      <c r="B452" s="309"/>
      <c r="C452" s="310" t="s">
        <v>684</v>
      </c>
      <c r="D452" s="311"/>
      <c r="E452" s="312">
        <v>80.593400000000003</v>
      </c>
      <c r="F452" s="313"/>
      <c r="G452" s="314"/>
      <c r="H452" s="315"/>
      <c r="I452" s="307"/>
      <c r="J452" s="316"/>
      <c r="K452" s="307"/>
      <c r="M452" s="308" t="s">
        <v>684</v>
      </c>
      <c r="O452" s="293"/>
    </row>
    <row r="453" spans="1:80" x14ac:dyDescent="0.2">
      <c r="A453" s="302"/>
      <c r="B453" s="309"/>
      <c r="C453" s="310" t="s">
        <v>685</v>
      </c>
      <c r="D453" s="311"/>
      <c r="E453" s="312">
        <v>31.299099999999999</v>
      </c>
      <c r="F453" s="313"/>
      <c r="G453" s="314"/>
      <c r="H453" s="315"/>
      <c r="I453" s="307"/>
      <c r="J453" s="316"/>
      <c r="K453" s="307"/>
      <c r="M453" s="308" t="s">
        <v>685</v>
      </c>
      <c r="O453" s="293"/>
    </row>
    <row r="454" spans="1:80" x14ac:dyDescent="0.2">
      <c r="A454" s="302"/>
      <c r="B454" s="309"/>
      <c r="C454" s="310" t="s">
        <v>686</v>
      </c>
      <c r="D454" s="311"/>
      <c r="E454" s="312">
        <v>25.765000000000001</v>
      </c>
      <c r="F454" s="313"/>
      <c r="G454" s="314"/>
      <c r="H454" s="315"/>
      <c r="I454" s="307"/>
      <c r="J454" s="316"/>
      <c r="K454" s="307"/>
      <c r="M454" s="308" t="s">
        <v>686</v>
      </c>
      <c r="O454" s="293"/>
    </row>
    <row r="455" spans="1:80" ht="22.5" x14ac:dyDescent="0.2">
      <c r="A455" s="294">
        <v>141</v>
      </c>
      <c r="B455" s="295" t="s">
        <v>687</v>
      </c>
      <c r="C455" s="296" t="s">
        <v>688</v>
      </c>
      <c r="D455" s="297" t="s">
        <v>165</v>
      </c>
      <c r="E455" s="298">
        <v>176.33279999999999</v>
      </c>
      <c r="F455" s="298">
        <v>0</v>
      </c>
      <c r="G455" s="299">
        <f>E455*F455</f>
        <v>0</v>
      </c>
      <c r="H455" s="300">
        <v>2.3000000000000001E-4</v>
      </c>
      <c r="I455" s="301">
        <f>E455*H455</f>
        <v>4.0556544E-2</v>
      </c>
      <c r="J455" s="300">
        <v>0</v>
      </c>
      <c r="K455" s="301">
        <f>E455*J455</f>
        <v>0</v>
      </c>
      <c r="O455" s="293">
        <v>2</v>
      </c>
      <c r="AA455" s="262">
        <v>1</v>
      </c>
      <c r="AB455" s="262">
        <v>7</v>
      </c>
      <c r="AC455" s="262">
        <v>7</v>
      </c>
      <c r="AZ455" s="262">
        <v>2</v>
      </c>
      <c r="BA455" s="262">
        <f>IF(AZ455=1,G455,0)</f>
        <v>0</v>
      </c>
      <c r="BB455" s="262">
        <f>IF(AZ455=2,G455,0)</f>
        <v>0</v>
      </c>
      <c r="BC455" s="262">
        <f>IF(AZ455=3,G455,0)</f>
        <v>0</v>
      </c>
      <c r="BD455" s="262">
        <f>IF(AZ455=4,G455,0)</f>
        <v>0</v>
      </c>
      <c r="BE455" s="262">
        <f>IF(AZ455=5,G455,0)</f>
        <v>0</v>
      </c>
      <c r="CA455" s="293">
        <v>1</v>
      </c>
      <c r="CB455" s="293">
        <v>7</v>
      </c>
    </row>
    <row r="456" spans="1:80" x14ac:dyDescent="0.2">
      <c r="A456" s="302"/>
      <c r="B456" s="309"/>
      <c r="C456" s="310" t="s">
        <v>689</v>
      </c>
      <c r="D456" s="311"/>
      <c r="E456" s="312">
        <v>38.675400000000003</v>
      </c>
      <c r="F456" s="313"/>
      <c r="G456" s="314"/>
      <c r="H456" s="315"/>
      <c r="I456" s="307"/>
      <c r="J456" s="316"/>
      <c r="K456" s="307"/>
      <c r="M456" s="308" t="s">
        <v>689</v>
      </c>
      <c r="O456" s="293"/>
    </row>
    <row r="457" spans="1:80" x14ac:dyDescent="0.2">
      <c r="A457" s="302"/>
      <c r="B457" s="309"/>
      <c r="C457" s="310" t="s">
        <v>684</v>
      </c>
      <c r="D457" s="311"/>
      <c r="E457" s="312">
        <v>80.593400000000003</v>
      </c>
      <c r="F457" s="313"/>
      <c r="G457" s="314"/>
      <c r="H457" s="315"/>
      <c r="I457" s="307"/>
      <c r="J457" s="316"/>
      <c r="K457" s="307"/>
      <c r="M457" s="308" t="s">
        <v>684</v>
      </c>
      <c r="O457" s="293"/>
    </row>
    <row r="458" spans="1:80" x14ac:dyDescent="0.2">
      <c r="A458" s="302"/>
      <c r="B458" s="309"/>
      <c r="C458" s="310" t="s">
        <v>685</v>
      </c>
      <c r="D458" s="311"/>
      <c r="E458" s="312">
        <v>31.299099999999999</v>
      </c>
      <c r="F458" s="313"/>
      <c r="G458" s="314"/>
      <c r="H458" s="315"/>
      <c r="I458" s="307"/>
      <c r="J458" s="316"/>
      <c r="K458" s="307"/>
      <c r="M458" s="308" t="s">
        <v>685</v>
      </c>
      <c r="O458" s="293"/>
    </row>
    <row r="459" spans="1:80" x14ac:dyDescent="0.2">
      <c r="A459" s="302"/>
      <c r="B459" s="309"/>
      <c r="C459" s="310" t="s">
        <v>686</v>
      </c>
      <c r="D459" s="311"/>
      <c r="E459" s="312">
        <v>25.765000000000001</v>
      </c>
      <c r="F459" s="313"/>
      <c r="G459" s="314"/>
      <c r="H459" s="315"/>
      <c r="I459" s="307"/>
      <c r="J459" s="316"/>
      <c r="K459" s="307"/>
      <c r="M459" s="308" t="s">
        <v>686</v>
      </c>
      <c r="O459" s="293"/>
    </row>
    <row r="460" spans="1:80" ht="22.5" x14ac:dyDescent="0.2">
      <c r="A460" s="294">
        <v>142</v>
      </c>
      <c r="B460" s="295" t="s">
        <v>690</v>
      </c>
      <c r="C460" s="296" t="s">
        <v>691</v>
      </c>
      <c r="D460" s="297" t="s">
        <v>165</v>
      </c>
      <c r="E460" s="298">
        <v>161.46690000000001</v>
      </c>
      <c r="F460" s="298">
        <v>0</v>
      </c>
      <c r="G460" s="299">
        <f>E460*F460</f>
        <v>0</v>
      </c>
      <c r="H460" s="300">
        <v>2.0000000000000001E-4</v>
      </c>
      <c r="I460" s="301">
        <f>E460*H460</f>
        <v>3.2293380000000003E-2</v>
      </c>
      <c r="J460" s="300">
        <v>0</v>
      </c>
      <c r="K460" s="301">
        <f>E460*J460</f>
        <v>0</v>
      </c>
      <c r="O460" s="293">
        <v>2</v>
      </c>
      <c r="AA460" s="262">
        <v>1</v>
      </c>
      <c r="AB460" s="262">
        <v>7</v>
      </c>
      <c r="AC460" s="262">
        <v>7</v>
      </c>
      <c r="AZ460" s="262">
        <v>2</v>
      </c>
      <c r="BA460" s="262">
        <f>IF(AZ460=1,G460,0)</f>
        <v>0</v>
      </c>
      <c r="BB460" s="262">
        <f>IF(AZ460=2,G460,0)</f>
        <v>0</v>
      </c>
      <c r="BC460" s="262">
        <f>IF(AZ460=3,G460,0)</f>
        <v>0</v>
      </c>
      <c r="BD460" s="262">
        <f>IF(AZ460=4,G460,0)</f>
        <v>0</v>
      </c>
      <c r="BE460" s="262">
        <f>IF(AZ460=5,G460,0)</f>
        <v>0</v>
      </c>
      <c r="CA460" s="293">
        <v>1</v>
      </c>
      <c r="CB460" s="293">
        <v>7</v>
      </c>
    </row>
    <row r="461" spans="1:80" x14ac:dyDescent="0.2">
      <c r="A461" s="302"/>
      <c r="B461" s="309"/>
      <c r="C461" s="310" t="s">
        <v>692</v>
      </c>
      <c r="D461" s="311"/>
      <c r="E461" s="312">
        <v>34.701900000000002</v>
      </c>
      <c r="F461" s="313"/>
      <c r="G461" s="314"/>
      <c r="H461" s="315"/>
      <c r="I461" s="307"/>
      <c r="J461" s="316"/>
      <c r="K461" s="307"/>
      <c r="M461" s="308" t="s">
        <v>692</v>
      </c>
      <c r="O461" s="293"/>
    </row>
    <row r="462" spans="1:80" x14ac:dyDescent="0.2">
      <c r="A462" s="302"/>
      <c r="B462" s="309"/>
      <c r="C462" s="310" t="s">
        <v>693</v>
      </c>
      <c r="D462" s="311"/>
      <c r="E462" s="312">
        <v>74.216200000000001</v>
      </c>
      <c r="F462" s="313"/>
      <c r="G462" s="314"/>
      <c r="H462" s="315"/>
      <c r="I462" s="307"/>
      <c r="J462" s="316"/>
      <c r="K462" s="307"/>
      <c r="M462" s="308" t="s">
        <v>693</v>
      </c>
      <c r="O462" s="293"/>
    </row>
    <row r="463" spans="1:80" x14ac:dyDescent="0.2">
      <c r="A463" s="302"/>
      <c r="B463" s="309"/>
      <c r="C463" s="310" t="s">
        <v>694</v>
      </c>
      <c r="D463" s="311"/>
      <c r="E463" s="312">
        <v>28.822500000000002</v>
      </c>
      <c r="F463" s="313"/>
      <c r="G463" s="314"/>
      <c r="H463" s="315"/>
      <c r="I463" s="307"/>
      <c r="J463" s="316"/>
      <c r="K463" s="307"/>
      <c r="M463" s="308" t="s">
        <v>694</v>
      </c>
      <c r="O463" s="293"/>
    </row>
    <row r="464" spans="1:80" x14ac:dyDescent="0.2">
      <c r="A464" s="302"/>
      <c r="B464" s="309"/>
      <c r="C464" s="310" t="s">
        <v>695</v>
      </c>
      <c r="D464" s="311"/>
      <c r="E464" s="312">
        <v>23.726299999999998</v>
      </c>
      <c r="F464" s="313"/>
      <c r="G464" s="314"/>
      <c r="H464" s="315"/>
      <c r="I464" s="307"/>
      <c r="J464" s="316"/>
      <c r="K464" s="307"/>
      <c r="M464" s="308" t="s">
        <v>695</v>
      </c>
      <c r="O464" s="293"/>
    </row>
    <row r="465" spans="1:80" ht="22.5" x14ac:dyDescent="0.2">
      <c r="A465" s="294">
        <v>143</v>
      </c>
      <c r="B465" s="295" t="s">
        <v>696</v>
      </c>
      <c r="C465" s="296" t="s">
        <v>697</v>
      </c>
      <c r="D465" s="297" t="s">
        <v>165</v>
      </c>
      <c r="E465" s="298">
        <v>176</v>
      </c>
      <c r="F465" s="298">
        <v>0</v>
      </c>
      <c r="G465" s="299">
        <f>E465*F465</f>
        <v>0</v>
      </c>
      <c r="H465" s="300">
        <v>0</v>
      </c>
      <c r="I465" s="301">
        <f>E465*H465</f>
        <v>0</v>
      </c>
      <c r="J465" s="300">
        <v>0</v>
      </c>
      <c r="K465" s="301">
        <f>E465*J465</f>
        <v>0</v>
      </c>
      <c r="O465" s="293">
        <v>2</v>
      </c>
      <c r="AA465" s="262">
        <v>1</v>
      </c>
      <c r="AB465" s="262">
        <v>7</v>
      </c>
      <c r="AC465" s="262">
        <v>7</v>
      </c>
      <c r="AZ465" s="262">
        <v>2</v>
      </c>
      <c r="BA465" s="262">
        <f>IF(AZ465=1,G465,0)</f>
        <v>0</v>
      </c>
      <c r="BB465" s="262">
        <f>IF(AZ465=2,G465,0)</f>
        <v>0</v>
      </c>
      <c r="BC465" s="262">
        <f>IF(AZ465=3,G465,0)</f>
        <v>0</v>
      </c>
      <c r="BD465" s="262">
        <f>IF(AZ465=4,G465,0)</f>
        <v>0</v>
      </c>
      <c r="BE465" s="262">
        <f>IF(AZ465=5,G465,0)</f>
        <v>0</v>
      </c>
      <c r="CA465" s="293">
        <v>1</v>
      </c>
      <c r="CB465" s="293">
        <v>7</v>
      </c>
    </row>
    <row r="466" spans="1:80" x14ac:dyDescent="0.2">
      <c r="A466" s="302"/>
      <c r="B466" s="309"/>
      <c r="C466" s="310" t="s">
        <v>698</v>
      </c>
      <c r="D466" s="311"/>
      <c r="E466" s="312">
        <v>176</v>
      </c>
      <c r="F466" s="313"/>
      <c r="G466" s="314"/>
      <c r="H466" s="315"/>
      <c r="I466" s="307"/>
      <c r="J466" s="316"/>
      <c r="K466" s="307"/>
      <c r="M466" s="308" t="s">
        <v>698</v>
      </c>
      <c r="O466" s="293"/>
    </row>
    <row r="467" spans="1:80" x14ac:dyDescent="0.2">
      <c r="A467" s="294">
        <v>144</v>
      </c>
      <c r="B467" s="295" t="s">
        <v>699</v>
      </c>
      <c r="C467" s="296" t="s">
        <v>700</v>
      </c>
      <c r="D467" s="297" t="s">
        <v>165</v>
      </c>
      <c r="E467" s="298">
        <v>40.651600000000002</v>
      </c>
      <c r="F467" s="298">
        <v>0</v>
      </c>
      <c r="G467" s="299">
        <f>E467*F467</f>
        <v>0</v>
      </c>
      <c r="H467" s="300">
        <v>2.3000000000000001E-4</v>
      </c>
      <c r="I467" s="301">
        <f>E467*H467</f>
        <v>9.3498680000000008E-3</v>
      </c>
      <c r="J467" s="300">
        <v>0</v>
      </c>
      <c r="K467" s="301">
        <f>E467*J467</f>
        <v>0</v>
      </c>
      <c r="O467" s="293">
        <v>2</v>
      </c>
      <c r="AA467" s="262">
        <v>1</v>
      </c>
      <c r="AB467" s="262">
        <v>7</v>
      </c>
      <c r="AC467" s="262">
        <v>7</v>
      </c>
      <c r="AZ467" s="262">
        <v>2</v>
      </c>
      <c r="BA467" s="262">
        <f>IF(AZ467=1,G467,0)</f>
        <v>0</v>
      </c>
      <c r="BB467" s="262">
        <f>IF(AZ467=2,G467,0)</f>
        <v>0</v>
      </c>
      <c r="BC467" s="262">
        <f>IF(AZ467=3,G467,0)</f>
        <v>0</v>
      </c>
      <c r="BD467" s="262">
        <f>IF(AZ467=4,G467,0)</f>
        <v>0</v>
      </c>
      <c r="BE467" s="262">
        <f>IF(AZ467=5,G467,0)</f>
        <v>0</v>
      </c>
      <c r="CA467" s="293">
        <v>1</v>
      </c>
      <c r="CB467" s="293">
        <v>7</v>
      </c>
    </row>
    <row r="468" spans="1:80" x14ac:dyDescent="0.2">
      <c r="A468" s="302"/>
      <c r="B468" s="309"/>
      <c r="C468" s="310" t="s">
        <v>701</v>
      </c>
      <c r="D468" s="311"/>
      <c r="E468" s="312">
        <v>2.4700000000000002</v>
      </c>
      <c r="F468" s="313"/>
      <c r="G468" s="314"/>
      <c r="H468" s="315"/>
      <c r="I468" s="307"/>
      <c r="J468" s="316"/>
      <c r="K468" s="307"/>
      <c r="M468" s="308" t="s">
        <v>701</v>
      </c>
      <c r="O468" s="293"/>
    </row>
    <row r="469" spans="1:80" x14ac:dyDescent="0.2">
      <c r="A469" s="302"/>
      <c r="B469" s="309"/>
      <c r="C469" s="310" t="s">
        <v>702</v>
      </c>
      <c r="D469" s="311"/>
      <c r="E469" s="312">
        <v>4.6050000000000004</v>
      </c>
      <c r="F469" s="313"/>
      <c r="G469" s="314"/>
      <c r="H469" s="315"/>
      <c r="I469" s="307"/>
      <c r="J469" s="316"/>
      <c r="K469" s="307"/>
      <c r="M469" s="308" t="s">
        <v>702</v>
      </c>
      <c r="O469" s="293"/>
    </row>
    <row r="470" spans="1:80" x14ac:dyDescent="0.2">
      <c r="A470" s="302"/>
      <c r="B470" s="309"/>
      <c r="C470" s="310" t="s">
        <v>703</v>
      </c>
      <c r="D470" s="311"/>
      <c r="E470" s="312">
        <v>2.4443999999999999</v>
      </c>
      <c r="F470" s="313"/>
      <c r="G470" s="314"/>
      <c r="H470" s="315"/>
      <c r="I470" s="307"/>
      <c r="J470" s="316"/>
      <c r="K470" s="307"/>
      <c r="M470" s="308" t="s">
        <v>703</v>
      </c>
      <c r="O470" s="293"/>
    </row>
    <row r="471" spans="1:80" x14ac:dyDescent="0.2">
      <c r="A471" s="302"/>
      <c r="B471" s="309"/>
      <c r="C471" s="310" t="s">
        <v>704</v>
      </c>
      <c r="D471" s="311"/>
      <c r="E471" s="312">
        <v>2</v>
      </c>
      <c r="F471" s="313"/>
      <c r="G471" s="314"/>
      <c r="H471" s="315"/>
      <c r="I471" s="307"/>
      <c r="J471" s="316"/>
      <c r="K471" s="307"/>
      <c r="M471" s="308" t="s">
        <v>704</v>
      </c>
      <c r="O471" s="293"/>
    </row>
    <row r="472" spans="1:80" x14ac:dyDescent="0.2">
      <c r="A472" s="302"/>
      <c r="B472" s="309"/>
      <c r="C472" s="310" t="s">
        <v>705</v>
      </c>
      <c r="D472" s="311"/>
      <c r="E472" s="312">
        <v>10.7887</v>
      </c>
      <c r="F472" s="313"/>
      <c r="G472" s="314"/>
      <c r="H472" s="315"/>
      <c r="I472" s="307"/>
      <c r="J472" s="316"/>
      <c r="K472" s="307"/>
      <c r="M472" s="308" t="s">
        <v>705</v>
      </c>
      <c r="O472" s="293"/>
    </row>
    <row r="473" spans="1:80" x14ac:dyDescent="0.2">
      <c r="A473" s="302"/>
      <c r="B473" s="309"/>
      <c r="C473" s="310" t="s">
        <v>706</v>
      </c>
      <c r="D473" s="311"/>
      <c r="E473" s="312">
        <v>8.7569999999999997</v>
      </c>
      <c r="F473" s="313"/>
      <c r="G473" s="314"/>
      <c r="H473" s="315"/>
      <c r="I473" s="307"/>
      <c r="J473" s="316"/>
      <c r="K473" s="307"/>
      <c r="M473" s="308" t="s">
        <v>706</v>
      </c>
      <c r="O473" s="293"/>
    </row>
    <row r="474" spans="1:80" x14ac:dyDescent="0.2">
      <c r="A474" s="302"/>
      <c r="B474" s="309"/>
      <c r="C474" s="310" t="s">
        <v>707</v>
      </c>
      <c r="D474" s="311"/>
      <c r="E474" s="312">
        <v>9.5864999999999991</v>
      </c>
      <c r="F474" s="313"/>
      <c r="G474" s="314"/>
      <c r="H474" s="315"/>
      <c r="I474" s="307"/>
      <c r="J474" s="316"/>
      <c r="K474" s="307"/>
      <c r="M474" s="308" t="s">
        <v>707</v>
      </c>
      <c r="O474" s="293"/>
    </row>
    <row r="475" spans="1:80" x14ac:dyDescent="0.2">
      <c r="A475" s="294">
        <v>145</v>
      </c>
      <c r="B475" s="295" t="s">
        <v>708</v>
      </c>
      <c r="C475" s="296" t="s">
        <v>709</v>
      </c>
      <c r="D475" s="297" t="s">
        <v>165</v>
      </c>
      <c r="E475" s="298">
        <v>29.75</v>
      </c>
      <c r="F475" s="298">
        <v>0</v>
      </c>
      <c r="G475" s="299">
        <f>E475*F475</f>
        <v>0</v>
      </c>
      <c r="H475" s="300">
        <v>3.0000000000000001E-3</v>
      </c>
      <c r="I475" s="301">
        <f>E475*H475</f>
        <v>8.9249999999999996E-2</v>
      </c>
      <c r="J475" s="300">
        <v>0</v>
      </c>
      <c r="K475" s="301">
        <f>E475*J475</f>
        <v>0</v>
      </c>
      <c r="O475" s="293">
        <v>2</v>
      </c>
      <c r="AA475" s="262">
        <v>1</v>
      </c>
      <c r="AB475" s="262">
        <v>0</v>
      </c>
      <c r="AC475" s="262">
        <v>0</v>
      </c>
      <c r="AZ475" s="262">
        <v>2</v>
      </c>
      <c r="BA475" s="262">
        <f>IF(AZ475=1,G475,0)</f>
        <v>0</v>
      </c>
      <c r="BB475" s="262">
        <f>IF(AZ475=2,G475,0)</f>
        <v>0</v>
      </c>
      <c r="BC475" s="262">
        <f>IF(AZ475=3,G475,0)</f>
        <v>0</v>
      </c>
      <c r="BD475" s="262">
        <f>IF(AZ475=4,G475,0)</f>
        <v>0</v>
      </c>
      <c r="BE475" s="262">
        <f>IF(AZ475=5,G475,0)</f>
        <v>0</v>
      </c>
      <c r="CA475" s="293">
        <v>1</v>
      </c>
      <c r="CB475" s="293">
        <v>0</v>
      </c>
    </row>
    <row r="476" spans="1:80" x14ac:dyDescent="0.2">
      <c r="A476" s="302"/>
      <c r="B476" s="309"/>
      <c r="C476" s="310" t="s">
        <v>710</v>
      </c>
      <c r="D476" s="311"/>
      <c r="E476" s="312">
        <v>29.75</v>
      </c>
      <c r="F476" s="313"/>
      <c r="G476" s="314"/>
      <c r="H476" s="315"/>
      <c r="I476" s="307"/>
      <c r="J476" s="316"/>
      <c r="K476" s="307"/>
      <c r="M476" s="308" t="s">
        <v>710</v>
      </c>
      <c r="O476" s="293"/>
    </row>
    <row r="477" spans="1:80" ht="22.5" x14ac:dyDescent="0.2">
      <c r="A477" s="294">
        <v>146</v>
      </c>
      <c r="B477" s="295" t="s">
        <v>711</v>
      </c>
      <c r="C477" s="296" t="s">
        <v>712</v>
      </c>
      <c r="D477" s="297" t="s">
        <v>165</v>
      </c>
      <c r="E477" s="298">
        <v>30.756</v>
      </c>
      <c r="F477" s="298">
        <v>0</v>
      </c>
      <c r="G477" s="299">
        <f>E477*F477</f>
        <v>0</v>
      </c>
      <c r="H477" s="300">
        <v>2.0000000000000001E-4</v>
      </c>
      <c r="I477" s="301">
        <f>E477*H477</f>
        <v>6.1512000000000008E-3</v>
      </c>
      <c r="J477" s="300">
        <v>0</v>
      </c>
      <c r="K477" s="301">
        <f>E477*J477</f>
        <v>0</v>
      </c>
      <c r="O477" s="293">
        <v>2</v>
      </c>
      <c r="AA477" s="262">
        <v>1</v>
      </c>
      <c r="AB477" s="262">
        <v>7</v>
      </c>
      <c r="AC477" s="262">
        <v>7</v>
      </c>
      <c r="AZ477" s="262">
        <v>2</v>
      </c>
      <c r="BA477" s="262">
        <f>IF(AZ477=1,G477,0)</f>
        <v>0</v>
      </c>
      <c r="BB477" s="262">
        <f>IF(AZ477=2,G477,0)</f>
        <v>0</v>
      </c>
      <c r="BC477" s="262">
        <f>IF(AZ477=3,G477,0)</f>
        <v>0</v>
      </c>
      <c r="BD477" s="262">
        <f>IF(AZ477=4,G477,0)</f>
        <v>0</v>
      </c>
      <c r="BE477" s="262">
        <f>IF(AZ477=5,G477,0)</f>
        <v>0</v>
      </c>
      <c r="CA477" s="293">
        <v>1</v>
      </c>
      <c r="CB477" s="293">
        <v>7</v>
      </c>
    </row>
    <row r="478" spans="1:80" x14ac:dyDescent="0.2">
      <c r="A478" s="302"/>
      <c r="B478" s="309"/>
      <c r="C478" s="310" t="s">
        <v>713</v>
      </c>
      <c r="D478" s="311"/>
      <c r="E478" s="312">
        <v>11.3025</v>
      </c>
      <c r="F478" s="313"/>
      <c r="G478" s="314"/>
      <c r="H478" s="315"/>
      <c r="I478" s="307"/>
      <c r="J478" s="316"/>
      <c r="K478" s="307"/>
      <c r="M478" s="308" t="s">
        <v>713</v>
      </c>
      <c r="O478" s="293"/>
    </row>
    <row r="479" spans="1:80" x14ac:dyDescent="0.2">
      <c r="A479" s="302"/>
      <c r="B479" s="309"/>
      <c r="C479" s="310" t="s">
        <v>714</v>
      </c>
      <c r="D479" s="311"/>
      <c r="E479" s="312">
        <v>9.1739999999999995</v>
      </c>
      <c r="F479" s="313"/>
      <c r="G479" s="314"/>
      <c r="H479" s="315"/>
      <c r="I479" s="307"/>
      <c r="J479" s="316"/>
      <c r="K479" s="307"/>
      <c r="M479" s="308" t="s">
        <v>714</v>
      </c>
      <c r="O479" s="293"/>
    </row>
    <row r="480" spans="1:80" x14ac:dyDescent="0.2">
      <c r="A480" s="302"/>
      <c r="B480" s="309"/>
      <c r="C480" s="310" t="s">
        <v>715</v>
      </c>
      <c r="D480" s="311"/>
      <c r="E480" s="312">
        <v>10.279500000000001</v>
      </c>
      <c r="F480" s="313"/>
      <c r="G480" s="314"/>
      <c r="H480" s="315"/>
      <c r="I480" s="307"/>
      <c r="J480" s="316"/>
      <c r="K480" s="307"/>
      <c r="M480" s="308" t="s">
        <v>715</v>
      </c>
      <c r="O480" s="293"/>
    </row>
    <row r="481" spans="1:80" x14ac:dyDescent="0.2">
      <c r="A481" s="294">
        <v>147</v>
      </c>
      <c r="B481" s="295" t="s">
        <v>716</v>
      </c>
      <c r="C481" s="296" t="s">
        <v>717</v>
      </c>
      <c r="D481" s="297" t="s">
        <v>165</v>
      </c>
      <c r="E481" s="298">
        <v>86.063800000000001</v>
      </c>
      <c r="F481" s="298">
        <v>0</v>
      </c>
      <c r="G481" s="299">
        <f>E481*F481</f>
        <v>0</v>
      </c>
      <c r="H481" s="300">
        <v>1.4999999999999999E-4</v>
      </c>
      <c r="I481" s="301">
        <f>E481*H481</f>
        <v>1.2909569999999999E-2</v>
      </c>
      <c r="J481" s="300">
        <v>0</v>
      </c>
      <c r="K481" s="301">
        <f>E481*J481</f>
        <v>0</v>
      </c>
      <c r="O481" s="293">
        <v>2</v>
      </c>
      <c r="AA481" s="262">
        <v>1</v>
      </c>
      <c r="AB481" s="262">
        <v>0</v>
      </c>
      <c r="AC481" s="262">
        <v>0</v>
      </c>
      <c r="AZ481" s="262">
        <v>2</v>
      </c>
      <c r="BA481" s="262">
        <f>IF(AZ481=1,G481,0)</f>
        <v>0</v>
      </c>
      <c r="BB481" s="262">
        <f>IF(AZ481=2,G481,0)</f>
        <v>0</v>
      </c>
      <c r="BC481" s="262">
        <f>IF(AZ481=3,G481,0)</f>
        <v>0</v>
      </c>
      <c r="BD481" s="262">
        <f>IF(AZ481=4,G481,0)</f>
        <v>0</v>
      </c>
      <c r="BE481" s="262">
        <f>IF(AZ481=5,G481,0)</f>
        <v>0</v>
      </c>
      <c r="CA481" s="293">
        <v>1</v>
      </c>
      <c r="CB481" s="293">
        <v>0</v>
      </c>
    </row>
    <row r="482" spans="1:80" x14ac:dyDescent="0.2">
      <c r="A482" s="302"/>
      <c r="B482" s="309"/>
      <c r="C482" s="310" t="s">
        <v>718</v>
      </c>
      <c r="D482" s="311"/>
      <c r="E482" s="312">
        <v>73.400000000000006</v>
      </c>
      <c r="F482" s="313"/>
      <c r="G482" s="314"/>
      <c r="H482" s="315"/>
      <c r="I482" s="307"/>
      <c r="J482" s="316"/>
      <c r="K482" s="307"/>
      <c r="M482" s="308" t="s">
        <v>718</v>
      </c>
      <c r="O482" s="293"/>
    </row>
    <row r="483" spans="1:80" x14ac:dyDescent="0.2">
      <c r="A483" s="302"/>
      <c r="B483" s="309"/>
      <c r="C483" s="310" t="s">
        <v>719</v>
      </c>
      <c r="D483" s="311"/>
      <c r="E483" s="312">
        <v>12.6638</v>
      </c>
      <c r="F483" s="313"/>
      <c r="G483" s="314"/>
      <c r="H483" s="315"/>
      <c r="I483" s="307"/>
      <c r="J483" s="316"/>
      <c r="K483" s="307"/>
      <c r="M483" s="308" t="s">
        <v>719</v>
      </c>
      <c r="O483" s="293"/>
    </row>
    <row r="484" spans="1:80" x14ac:dyDescent="0.2">
      <c r="A484" s="294">
        <v>148</v>
      </c>
      <c r="B484" s="295" t="s">
        <v>720</v>
      </c>
      <c r="C484" s="296" t="s">
        <v>721</v>
      </c>
      <c r="D484" s="297" t="s">
        <v>165</v>
      </c>
      <c r="E484" s="298">
        <v>176</v>
      </c>
      <c r="F484" s="298">
        <v>0</v>
      </c>
      <c r="G484" s="299">
        <f>E484*F484</f>
        <v>0</v>
      </c>
      <c r="H484" s="300">
        <v>1.0000000000000001E-5</v>
      </c>
      <c r="I484" s="301">
        <f>E484*H484</f>
        <v>1.7600000000000001E-3</v>
      </c>
      <c r="J484" s="300">
        <v>0</v>
      </c>
      <c r="K484" s="301">
        <f>E484*J484</f>
        <v>0</v>
      </c>
      <c r="O484" s="293">
        <v>2</v>
      </c>
      <c r="AA484" s="262">
        <v>1</v>
      </c>
      <c r="AB484" s="262">
        <v>7</v>
      </c>
      <c r="AC484" s="262">
        <v>7</v>
      </c>
      <c r="AZ484" s="262">
        <v>2</v>
      </c>
      <c r="BA484" s="262">
        <f>IF(AZ484=1,G484,0)</f>
        <v>0</v>
      </c>
      <c r="BB484" s="262">
        <f>IF(AZ484=2,G484,0)</f>
        <v>0</v>
      </c>
      <c r="BC484" s="262">
        <f>IF(AZ484=3,G484,0)</f>
        <v>0</v>
      </c>
      <c r="BD484" s="262">
        <f>IF(AZ484=4,G484,0)</f>
        <v>0</v>
      </c>
      <c r="BE484" s="262">
        <f>IF(AZ484=5,G484,0)</f>
        <v>0</v>
      </c>
      <c r="CA484" s="293">
        <v>1</v>
      </c>
      <c r="CB484" s="293">
        <v>7</v>
      </c>
    </row>
    <row r="485" spans="1:80" x14ac:dyDescent="0.2">
      <c r="A485" s="302"/>
      <c r="B485" s="309"/>
      <c r="C485" s="310" t="s">
        <v>698</v>
      </c>
      <c r="D485" s="311"/>
      <c r="E485" s="312">
        <v>176</v>
      </c>
      <c r="F485" s="313"/>
      <c r="G485" s="314"/>
      <c r="H485" s="315"/>
      <c r="I485" s="307"/>
      <c r="J485" s="316"/>
      <c r="K485" s="307"/>
      <c r="M485" s="308" t="s">
        <v>698</v>
      </c>
      <c r="O485" s="293"/>
    </row>
    <row r="486" spans="1:80" x14ac:dyDescent="0.2">
      <c r="A486" s="294">
        <v>149</v>
      </c>
      <c r="B486" s="295" t="s">
        <v>722</v>
      </c>
      <c r="C486" s="296" t="s">
        <v>723</v>
      </c>
      <c r="D486" s="297" t="s">
        <v>115</v>
      </c>
      <c r="E486" s="298">
        <v>13.4762</v>
      </c>
      <c r="F486" s="298">
        <v>0</v>
      </c>
      <c r="G486" s="299">
        <f>E486*F486</f>
        <v>0</v>
      </c>
      <c r="H486" s="300">
        <v>2.5000000000000001E-2</v>
      </c>
      <c r="I486" s="301">
        <f>E486*H486</f>
        <v>0.33690500000000001</v>
      </c>
      <c r="J486" s="300"/>
      <c r="K486" s="301">
        <f>E486*J486</f>
        <v>0</v>
      </c>
      <c r="O486" s="293">
        <v>2</v>
      </c>
      <c r="AA486" s="262">
        <v>3</v>
      </c>
      <c r="AB486" s="262">
        <v>7</v>
      </c>
      <c r="AC486" s="262">
        <v>28375705</v>
      </c>
      <c r="AZ486" s="262">
        <v>2</v>
      </c>
      <c r="BA486" s="262">
        <f>IF(AZ486=1,G486,0)</f>
        <v>0</v>
      </c>
      <c r="BB486" s="262">
        <f>IF(AZ486=2,G486,0)</f>
        <v>0</v>
      </c>
      <c r="BC486" s="262">
        <f>IF(AZ486=3,G486,0)</f>
        <v>0</v>
      </c>
      <c r="BD486" s="262">
        <f>IF(AZ486=4,G486,0)</f>
        <v>0</v>
      </c>
      <c r="BE486" s="262">
        <f>IF(AZ486=5,G486,0)</f>
        <v>0</v>
      </c>
      <c r="CA486" s="293">
        <v>3</v>
      </c>
      <c r="CB486" s="293">
        <v>7</v>
      </c>
    </row>
    <row r="487" spans="1:80" x14ac:dyDescent="0.2">
      <c r="A487" s="302"/>
      <c r="B487" s="309"/>
      <c r="C487" s="310" t="s">
        <v>724</v>
      </c>
      <c r="D487" s="311"/>
      <c r="E487" s="312">
        <v>13.4762</v>
      </c>
      <c r="F487" s="313"/>
      <c r="G487" s="314"/>
      <c r="H487" s="315"/>
      <c r="I487" s="307"/>
      <c r="J487" s="316"/>
      <c r="K487" s="307"/>
      <c r="M487" s="308" t="s">
        <v>724</v>
      </c>
      <c r="O487" s="293"/>
    </row>
    <row r="488" spans="1:80" x14ac:dyDescent="0.2">
      <c r="A488" s="294">
        <v>150</v>
      </c>
      <c r="B488" s="295" t="s">
        <v>725</v>
      </c>
      <c r="C488" s="296" t="s">
        <v>726</v>
      </c>
      <c r="D488" s="297" t="s">
        <v>115</v>
      </c>
      <c r="E488" s="298">
        <v>0.9103</v>
      </c>
      <c r="F488" s="298">
        <v>0</v>
      </c>
      <c r="G488" s="299">
        <f>E488*F488</f>
        <v>0</v>
      </c>
      <c r="H488" s="300">
        <v>1.4999999999999999E-2</v>
      </c>
      <c r="I488" s="301">
        <f>E488*H488</f>
        <v>1.36545E-2</v>
      </c>
      <c r="J488" s="300"/>
      <c r="K488" s="301">
        <f>E488*J488</f>
        <v>0</v>
      </c>
      <c r="O488" s="293">
        <v>2</v>
      </c>
      <c r="AA488" s="262">
        <v>3</v>
      </c>
      <c r="AB488" s="262">
        <v>7</v>
      </c>
      <c r="AC488" s="262">
        <v>28375707</v>
      </c>
      <c r="AZ488" s="262">
        <v>2</v>
      </c>
      <c r="BA488" s="262">
        <f>IF(AZ488=1,G488,0)</f>
        <v>0</v>
      </c>
      <c r="BB488" s="262">
        <f>IF(AZ488=2,G488,0)</f>
        <v>0</v>
      </c>
      <c r="BC488" s="262">
        <f>IF(AZ488=3,G488,0)</f>
        <v>0</v>
      </c>
      <c r="BD488" s="262">
        <f>IF(AZ488=4,G488,0)</f>
        <v>0</v>
      </c>
      <c r="BE488" s="262">
        <f>IF(AZ488=5,G488,0)</f>
        <v>0</v>
      </c>
      <c r="CA488" s="293">
        <v>3</v>
      </c>
      <c r="CB488" s="293">
        <v>7</v>
      </c>
    </row>
    <row r="489" spans="1:80" x14ac:dyDescent="0.2">
      <c r="A489" s="302"/>
      <c r="B489" s="309"/>
      <c r="C489" s="310" t="s">
        <v>727</v>
      </c>
      <c r="D489" s="311"/>
      <c r="E489" s="312">
        <v>0.9103</v>
      </c>
      <c r="F489" s="313"/>
      <c r="G489" s="314"/>
      <c r="H489" s="315"/>
      <c r="I489" s="307"/>
      <c r="J489" s="316"/>
      <c r="K489" s="307"/>
      <c r="M489" s="308" t="s">
        <v>727</v>
      </c>
      <c r="O489" s="293"/>
    </row>
    <row r="490" spans="1:80" x14ac:dyDescent="0.2">
      <c r="A490" s="294">
        <v>151</v>
      </c>
      <c r="B490" s="295" t="s">
        <v>728</v>
      </c>
      <c r="C490" s="296" t="s">
        <v>729</v>
      </c>
      <c r="D490" s="297" t="s">
        <v>165</v>
      </c>
      <c r="E490" s="298">
        <v>12.742100000000001</v>
      </c>
      <c r="F490" s="298">
        <v>0</v>
      </c>
      <c r="G490" s="299">
        <f>E490*F490</f>
        <v>0</v>
      </c>
      <c r="H490" s="300">
        <v>1.1999999999999999E-3</v>
      </c>
      <c r="I490" s="301">
        <f>E490*H490</f>
        <v>1.529052E-2</v>
      </c>
      <c r="J490" s="300"/>
      <c r="K490" s="301">
        <f>E490*J490</f>
        <v>0</v>
      </c>
      <c r="O490" s="293">
        <v>2</v>
      </c>
      <c r="AA490" s="262">
        <v>3</v>
      </c>
      <c r="AB490" s="262">
        <v>7</v>
      </c>
      <c r="AC490" s="262">
        <v>28376251</v>
      </c>
      <c r="AZ490" s="262">
        <v>2</v>
      </c>
      <c r="BA490" s="262">
        <f>IF(AZ490=1,G490,0)</f>
        <v>0</v>
      </c>
      <c r="BB490" s="262">
        <f>IF(AZ490=2,G490,0)</f>
        <v>0</v>
      </c>
      <c r="BC490" s="262">
        <f>IF(AZ490=3,G490,0)</f>
        <v>0</v>
      </c>
      <c r="BD490" s="262">
        <f>IF(AZ490=4,G490,0)</f>
        <v>0</v>
      </c>
      <c r="BE490" s="262">
        <f>IF(AZ490=5,G490,0)</f>
        <v>0</v>
      </c>
      <c r="CA490" s="293">
        <v>3</v>
      </c>
      <c r="CB490" s="293">
        <v>7</v>
      </c>
    </row>
    <row r="491" spans="1:80" x14ac:dyDescent="0.2">
      <c r="A491" s="302"/>
      <c r="B491" s="309"/>
      <c r="C491" s="310" t="s">
        <v>730</v>
      </c>
      <c r="D491" s="311"/>
      <c r="E491" s="312">
        <v>12.742100000000001</v>
      </c>
      <c r="F491" s="313"/>
      <c r="G491" s="314"/>
      <c r="H491" s="315"/>
      <c r="I491" s="307"/>
      <c r="J491" s="316"/>
      <c r="K491" s="307"/>
      <c r="M491" s="308" t="s">
        <v>730</v>
      </c>
      <c r="O491" s="293"/>
    </row>
    <row r="492" spans="1:80" x14ac:dyDescent="0.2">
      <c r="A492" s="294">
        <v>152</v>
      </c>
      <c r="B492" s="295" t="s">
        <v>731</v>
      </c>
      <c r="C492" s="296" t="s">
        <v>732</v>
      </c>
      <c r="D492" s="297" t="s">
        <v>165</v>
      </c>
      <c r="E492" s="298">
        <v>359.04</v>
      </c>
      <c r="F492" s="298">
        <v>0</v>
      </c>
      <c r="G492" s="299">
        <f>E492*F492</f>
        <v>0</v>
      </c>
      <c r="H492" s="300">
        <v>2.3999999999999998E-3</v>
      </c>
      <c r="I492" s="301">
        <f>E492*H492</f>
        <v>0.86169600000000002</v>
      </c>
      <c r="J492" s="300"/>
      <c r="K492" s="301">
        <f>E492*J492</f>
        <v>0</v>
      </c>
      <c r="O492" s="293">
        <v>2</v>
      </c>
      <c r="AA492" s="262">
        <v>3</v>
      </c>
      <c r="AB492" s="262">
        <v>7</v>
      </c>
      <c r="AC492" s="262">
        <v>28376255</v>
      </c>
      <c r="AZ492" s="262">
        <v>2</v>
      </c>
      <c r="BA492" s="262">
        <f>IF(AZ492=1,G492,0)</f>
        <v>0</v>
      </c>
      <c r="BB492" s="262">
        <f>IF(AZ492=2,G492,0)</f>
        <v>0</v>
      </c>
      <c r="BC492" s="262">
        <f>IF(AZ492=3,G492,0)</f>
        <v>0</v>
      </c>
      <c r="BD492" s="262">
        <f>IF(AZ492=4,G492,0)</f>
        <v>0</v>
      </c>
      <c r="BE492" s="262">
        <f>IF(AZ492=5,G492,0)</f>
        <v>0</v>
      </c>
      <c r="CA492" s="293">
        <v>3</v>
      </c>
      <c r="CB492" s="293">
        <v>7</v>
      </c>
    </row>
    <row r="493" spans="1:80" x14ac:dyDescent="0.2">
      <c r="A493" s="302"/>
      <c r="B493" s="309"/>
      <c r="C493" s="310" t="s">
        <v>733</v>
      </c>
      <c r="D493" s="311"/>
      <c r="E493" s="312">
        <v>359.04</v>
      </c>
      <c r="F493" s="313"/>
      <c r="G493" s="314"/>
      <c r="H493" s="315"/>
      <c r="I493" s="307"/>
      <c r="J493" s="316"/>
      <c r="K493" s="307"/>
      <c r="M493" s="308" t="s">
        <v>733</v>
      </c>
      <c r="O493" s="293"/>
    </row>
    <row r="494" spans="1:80" x14ac:dyDescent="0.2">
      <c r="A494" s="294">
        <v>153</v>
      </c>
      <c r="B494" s="295" t="s">
        <v>734</v>
      </c>
      <c r="C494" s="296" t="s">
        <v>735</v>
      </c>
      <c r="D494" s="297" t="s">
        <v>165</v>
      </c>
      <c r="E494" s="298">
        <v>11.7498</v>
      </c>
      <c r="F494" s="298">
        <v>0</v>
      </c>
      <c r="G494" s="299">
        <f>E494*F494</f>
        <v>0</v>
      </c>
      <c r="H494" s="300">
        <v>2.3999999999999998E-3</v>
      </c>
      <c r="I494" s="301">
        <f>E494*H494</f>
        <v>2.8199519999999999E-2</v>
      </c>
      <c r="J494" s="300"/>
      <c r="K494" s="301">
        <f>E494*J494</f>
        <v>0</v>
      </c>
      <c r="O494" s="293">
        <v>2</v>
      </c>
      <c r="AA494" s="262">
        <v>3</v>
      </c>
      <c r="AB494" s="262">
        <v>7</v>
      </c>
      <c r="AC494" s="262">
        <v>63151402</v>
      </c>
      <c r="AZ494" s="262">
        <v>2</v>
      </c>
      <c r="BA494" s="262">
        <f>IF(AZ494=1,G494,0)</f>
        <v>0</v>
      </c>
      <c r="BB494" s="262">
        <f>IF(AZ494=2,G494,0)</f>
        <v>0</v>
      </c>
      <c r="BC494" s="262">
        <f>IF(AZ494=3,G494,0)</f>
        <v>0</v>
      </c>
      <c r="BD494" s="262">
        <f>IF(AZ494=4,G494,0)</f>
        <v>0</v>
      </c>
      <c r="BE494" s="262">
        <f>IF(AZ494=5,G494,0)</f>
        <v>0</v>
      </c>
      <c r="CA494" s="293">
        <v>3</v>
      </c>
      <c r="CB494" s="293">
        <v>7</v>
      </c>
    </row>
    <row r="495" spans="1:80" x14ac:dyDescent="0.2">
      <c r="A495" s="302"/>
      <c r="B495" s="309"/>
      <c r="C495" s="310" t="s">
        <v>736</v>
      </c>
      <c r="D495" s="311"/>
      <c r="E495" s="312">
        <v>2.5194000000000001</v>
      </c>
      <c r="F495" s="313"/>
      <c r="G495" s="314"/>
      <c r="H495" s="315"/>
      <c r="I495" s="307"/>
      <c r="J495" s="316"/>
      <c r="K495" s="307"/>
      <c r="M495" s="308" t="s">
        <v>736</v>
      </c>
      <c r="O495" s="293"/>
    </row>
    <row r="496" spans="1:80" x14ac:dyDescent="0.2">
      <c r="A496" s="302"/>
      <c r="B496" s="309"/>
      <c r="C496" s="310" t="s">
        <v>737</v>
      </c>
      <c r="D496" s="311"/>
      <c r="E496" s="312">
        <v>4.6970999999999998</v>
      </c>
      <c r="F496" s="313"/>
      <c r="G496" s="314"/>
      <c r="H496" s="315"/>
      <c r="I496" s="307"/>
      <c r="J496" s="316"/>
      <c r="K496" s="307"/>
      <c r="M496" s="308" t="s">
        <v>737</v>
      </c>
      <c r="O496" s="293"/>
    </row>
    <row r="497" spans="1:80" x14ac:dyDescent="0.2">
      <c r="A497" s="302"/>
      <c r="B497" s="309"/>
      <c r="C497" s="310" t="s">
        <v>738</v>
      </c>
      <c r="D497" s="311"/>
      <c r="E497" s="312">
        <v>2.4933000000000001</v>
      </c>
      <c r="F497" s="313"/>
      <c r="G497" s="314"/>
      <c r="H497" s="315"/>
      <c r="I497" s="307"/>
      <c r="J497" s="316"/>
      <c r="K497" s="307"/>
      <c r="M497" s="308" t="s">
        <v>738</v>
      </c>
      <c r="O497" s="293"/>
    </row>
    <row r="498" spans="1:80" x14ac:dyDescent="0.2">
      <c r="A498" s="302"/>
      <c r="B498" s="309"/>
      <c r="C498" s="310" t="s">
        <v>739</v>
      </c>
      <c r="D498" s="311"/>
      <c r="E498" s="312">
        <v>2.04</v>
      </c>
      <c r="F498" s="313"/>
      <c r="G498" s="314"/>
      <c r="H498" s="315"/>
      <c r="I498" s="307"/>
      <c r="J498" s="316"/>
      <c r="K498" s="307"/>
      <c r="M498" s="308" t="s">
        <v>739</v>
      </c>
      <c r="O498" s="293"/>
    </row>
    <row r="499" spans="1:80" x14ac:dyDescent="0.2">
      <c r="A499" s="294">
        <v>154</v>
      </c>
      <c r="B499" s="295" t="s">
        <v>740</v>
      </c>
      <c r="C499" s="296" t="s">
        <v>741</v>
      </c>
      <c r="D499" s="297" t="s">
        <v>165</v>
      </c>
      <c r="E499" s="298">
        <v>140.41050000000001</v>
      </c>
      <c r="F499" s="298">
        <v>0</v>
      </c>
      <c r="G499" s="299">
        <f>E499*F499</f>
        <v>0</v>
      </c>
      <c r="H499" s="300">
        <v>3.2000000000000002E-3</v>
      </c>
      <c r="I499" s="301">
        <f>E499*H499</f>
        <v>0.44931360000000009</v>
      </c>
      <c r="J499" s="300"/>
      <c r="K499" s="301">
        <f>E499*J499</f>
        <v>0</v>
      </c>
      <c r="O499" s="293">
        <v>2</v>
      </c>
      <c r="AA499" s="262">
        <v>3</v>
      </c>
      <c r="AB499" s="262">
        <v>7</v>
      </c>
      <c r="AC499" s="262">
        <v>63151404</v>
      </c>
      <c r="AZ499" s="262">
        <v>2</v>
      </c>
      <c r="BA499" s="262">
        <f>IF(AZ499=1,G499,0)</f>
        <v>0</v>
      </c>
      <c r="BB499" s="262">
        <f>IF(AZ499=2,G499,0)</f>
        <v>0</v>
      </c>
      <c r="BC499" s="262">
        <f>IF(AZ499=3,G499,0)</f>
        <v>0</v>
      </c>
      <c r="BD499" s="262">
        <f>IF(AZ499=4,G499,0)</f>
        <v>0</v>
      </c>
      <c r="BE499" s="262">
        <f>IF(AZ499=5,G499,0)</f>
        <v>0</v>
      </c>
      <c r="CA499" s="293">
        <v>3</v>
      </c>
      <c r="CB499" s="293">
        <v>7</v>
      </c>
    </row>
    <row r="500" spans="1:80" x14ac:dyDescent="0.2">
      <c r="A500" s="302"/>
      <c r="B500" s="309"/>
      <c r="C500" s="310" t="s">
        <v>742</v>
      </c>
      <c r="D500" s="311"/>
      <c r="E500" s="312">
        <v>82.205200000000005</v>
      </c>
      <c r="F500" s="313"/>
      <c r="G500" s="314"/>
      <c r="H500" s="315"/>
      <c r="I500" s="307"/>
      <c r="J500" s="316"/>
      <c r="K500" s="307"/>
      <c r="M500" s="308" t="s">
        <v>742</v>
      </c>
      <c r="O500" s="293"/>
    </row>
    <row r="501" spans="1:80" x14ac:dyDescent="0.2">
      <c r="A501" s="302"/>
      <c r="B501" s="309"/>
      <c r="C501" s="310" t="s">
        <v>743</v>
      </c>
      <c r="D501" s="311"/>
      <c r="E501" s="312">
        <v>31.9251</v>
      </c>
      <c r="F501" s="313"/>
      <c r="G501" s="314"/>
      <c r="H501" s="315"/>
      <c r="I501" s="307"/>
      <c r="J501" s="316"/>
      <c r="K501" s="307"/>
      <c r="M501" s="308" t="s">
        <v>743</v>
      </c>
      <c r="O501" s="293"/>
    </row>
    <row r="502" spans="1:80" x14ac:dyDescent="0.2">
      <c r="A502" s="302"/>
      <c r="B502" s="309"/>
      <c r="C502" s="310" t="s">
        <v>744</v>
      </c>
      <c r="D502" s="311"/>
      <c r="E502" s="312">
        <v>26.280200000000001</v>
      </c>
      <c r="F502" s="313"/>
      <c r="G502" s="314"/>
      <c r="H502" s="315"/>
      <c r="I502" s="307"/>
      <c r="J502" s="316"/>
      <c r="K502" s="307"/>
      <c r="M502" s="308" t="s">
        <v>744</v>
      </c>
      <c r="O502" s="293"/>
    </row>
    <row r="503" spans="1:80" x14ac:dyDescent="0.2">
      <c r="A503" s="294">
        <v>155</v>
      </c>
      <c r="B503" s="295" t="s">
        <v>745</v>
      </c>
      <c r="C503" s="296" t="s">
        <v>746</v>
      </c>
      <c r="D503" s="297" t="s">
        <v>165</v>
      </c>
      <c r="E503" s="298">
        <v>39.448900000000002</v>
      </c>
      <c r="F503" s="298">
        <v>0</v>
      </c>
      <c r="G503" s="299">
        <f>E503*F503</f>
        <v>0</v>
      </c>
      <c r="H503" s="300">
        <v>4.0000000000000001E-3</v>
      </c>
      <c r="I503" s="301">
        <f>E503*H503</f>
        <v>0.15779560000000001</v>
      </c>
      <c r="J503" s="300"/>
      <c r="K503" s="301">
        <f>E503*J503</f>
        <v>0</v>
      </c>
      <c r="O503" s="293">
        <v>2</v>
      </c>
      <c r="AA503" s="262">
        <v>3</v>
      </c>
      <c r="AB503" s="262">
        <v>7</v>
      </c>
      <c r="AC503" s="262">
        <v>63151406</v>
      </c>
      <c r="AZ503" s="262">
        <v>2</v>
      </c>
      <c r="BA503" s="262">
        <f>IF(AZ503=1,G503,0)</f>
        <v>0</v>
      </c>
      <c r="BB503" s="262">
        <f>IF(AZ503=2,G503,0)</f>
        <v>0</v>
      </c>
      <c r="BC503" s="262">
        <f>IF(AZ503=3,G503,0)</f>
        <v>0</v>
      </c>
      <c r="BD503" s="262">
        <f>IF(AZ503=4,G503,0)</f>
        <v>0</v>
      </c>
      <c r="BE503" s="262">
        <f>IF(AZ503=5,G503,0)</f>
        <v>0</v>
      </c>
      <c r="CA503" s="293">
        <v>3</v>
      </c>
      <c r="CB503" s="293">
        <v>7</v>
      </c>
    </row>
    <row r="504" spans="1:80" x14ac:dyDescent="0.2">
      <c r="A504" s="302"/>
      <c r="B504" s="309"/>
      <c r="C504" s="310" t="s">
        <v>747</v>
      </c>
      <c r="D504" s="311"/>
      <c r="E504" s="312">
        <v>39.448900000000002</v>
      </c>
      <c r="F504" s="313"/>
      <c r="G504" s="314"/>
      <c r="H504" s="315"/>
      <c r="I504" s="307"/>
      <c r="J504" s="316"/>
      <c r="K504" s="307"/>
      <c r="M504" s="308" t="s">
        <v>747</v>
      </c>
      <c r="O504" s="293"/>
    </row>
    <row r="505" spans="1:80" x14ac:dyDescent="0.2">
      <c r="A505" s="294">
        <v>156</v>
      </c>
      <c r="B505" s="295" t="s">
        <v>748</v>
      </c>
      <c r="C505" s="296" t="s">
        <v>749</v>
      </c>
      <c r="D505" s="297" t="s">
        <v>165</v>
      </c>
      <c r="E505" s="298">
        <v>140.41050000000001</v>
      </c>
      <c r="F505" s="298">
        <v>0</v>
      </c>
      <c r="G505" s="299">
        <f>E505*F505</f>
        <v>0</v>
      </c>
      <c r="H505" s="300">
        <v>5.5999999999999999E-3</v>
      </c>
      <c r="I505" s="301">
        <f>E505*H505</f>
        <v>0.78629880000000008</v>
      </c>
      <c r="J505" s="300"/>
      <c r="K505" s="301">
        <f>E505*J505</f>
        <v>0</v>
      </c>
      <c r="O505" s="293">
        <v>2</v>
      </c>
      <c r="AA505" s="262">
        <v>3</v>
      </c>
      <c r="AB505" s="262">
        <v>7</v>
      </c>
      <c r="AC505" s="262">
        <v>63151410</v>
      </c>
      <c r="AZ505" s="262">
        <v>2</v>
      </c>
      <c r="BA505" s="262">
        <f>IF(AZ505=1,G505,0)</f>
        <v>0</v>
      </c>
      <c r="BB505" s="262">
        <f>IF(AZ505=2,G505,0)</f>
        <v>0</v>
      </c>
      <c r="BC505" s="262">
        <f>IF(AZ505=3,G505,0)</f>
        <v>0</v>
      </c>
      <c r="BD505" s="262">
        <f>IF(AZ505=4,G505,0)</f>
        <v>0</v>
      </c>
      <c r="BE505" s="262">
        <f>IF(AZ505=5,G505,0)</f>
        <v>0</v>
      </c>
      <c r="CA505" s="293">
        <v>3</v>
      </c>
      <c r="CB505" s="293">
        <v>7</v>
      </c>
    </row>
    <row r="506" spans="1:80" x14ac:dyDescent="0.2">
      <c r="A506" s="302"/>
      <c r="B506" s="309"/>
      <c r="C506" s="310" t="s">
        <v>742</v>
      </c>
      <c r="D506" s="311"/>
      <c r="E506" s="312">
        <v>82.205200000000005</v>
      </c>
      <c r="F506" s="313"/>
      <c r="G506" s="314"/>
      <c r="H506" s="315"/>
      <c r="I506" s="307"/>
      <c r="J506" s="316"/>
      <c r="K506" s="307"/>
      <c r="M506" s="308" t="s">
        <v>742</v>
      </c>
      <c r="O506" s="293"/>
    </row>
    <row r="507" spans="1:80" x14ac:dyDescent="0.2">
      <c r="A507" s="302"/>
      <c r="B507" s="309"/>
      <c r="C507" s="310" t="s">
        <v>743</v>
      </c>
      <c r="D507" s="311"/>
      <c r="E507" s="312">
        <v>31.9251</v>
      </c>
      <c r="F507" s="313"/>
      <c r="G507" s="314"/>
      <c r="H507" s="315"/>
      <c r="I507" s="307"/>
      <c r="J507" s="316"/>
      <c r="K507" s="307"/>
      <c r="M507" s="308" t="s">
        <v>743</v>
      </c>
      <c r="O507" s="293"/>
    </row>
    <row r="508" spans="1:80" x14ac:dyDescent="0.2">
      <c r="A508" s="302"/>
      <c r="B508" s="309"/>
      <c r="C508" s="310" t="s">
        <v>744</v>
      </c>
      <c r="D508" s="311"/>
      <c r="E508" s="312">
        <v>26.280200000000001</v>
      </c>
      <c r="F508" s="313"/>
      <c r="G508" s="314"/>
      <c r="H508" s="315"/>
      <c r="I508" s="307"/>
      <c r="J508" s="316"/>
      <c r="K508" s="307"/>
      <c r="M508" s="308" t="s">
        <v>744</v>
      </c>
      <c r="O508" s="293"/>
    </row>
    <row r="509" spans="1:80" x14ac:dyDescent="0.2">
      <c r="A509" s="294">
        <v>157</v>
      </c>
      <c r="B509" s="295" t="s">
        <v>750</v>
      </c>
      <c r="C509" s="296" t="s">
        <v>751</v>
      </c>
      <c r="D509" s="297" t="s">
        <v>165</v>
      </c>
      <c r="E509" s="298">
        <v>29.7149</v>
      </c>
      <c r="F509" s="298">
        <v>0</v>
      </c>
      <c r="G509" s="299">
        <f>E509*F509</f>
        <v>0</v>
      </c>
      <c r="H509" s="300">
        <v>7.1999999999999998E-3</v>
      </c>
      <c r="I509" s="301">
        <f>E509*H509</f>
        <v>0.21394727999999999</v>
      </c>
      <c r="J509" s="300"/>
      <c r="K509" s="301">
        <f>E509*J509</f>
        <v>0</v>
      </c>
      <c r="O509" s="293">
        <v>2</v>
      </c>
      <c r="AA509" s="262">
        <v>3</v>
      </c>
      <c r="AB509" s="262">
        <v>7</v>
      </c>
      <c r="AC509" s="262" t="s">
        <v>750</v>
      </c>
      <c r="AZ509" s="262">
        <v>2</v>
      </c>
      <c r="BA509" s="262">
        <f>IF(AZ509=1,G509,0)</f>
        <v>0</v>
      </c>
      <c r="BB509" s="262">
        <f>IF(AZ509=2,G509,0)</f>
        <v>0</v>
      </c>
      <c r="BC509" s="262">
        <f>IF(AZ509=3,G509,0)</f>
        <v>0</v>
      </c>
      <c r="BD509" s="262">
        <f>IF(AZ509=4,G509,0)</f>
        <v>0</v>
      </c>
      <c r="BE509" s="262">
        <f>IF(AZ509=5,G509,0)</f>
        <v>0</v>
      </c>
      <c r="CA509" s="293">
        <v>3</v>
      </c>
      <c r="CB509" s="293">
        <v>7</v>
      </c>
    </row>
    <row r="510" spans="1:80" x14ac:dyDescent="0.2">
      <c r="A510" s="302"/>
      <c r="B510" s="309"/>
      <c r="C510" s="310" t="s">
        <v>752</v>
      </c>
      <c r="D510" s="311"/>
      <c r="E510" s="312">
        <v>11.0045</v>
      </c>
      <c r="F510" s="313"/>
      <c r="G510" s="314"/>
      <c r="H510" s="315"/>
      <c r="I510" s="307"/>
      <c r="J510" s="316"/>
      <c r="K510" s="307"/>
      <c r="M510" s="308" t="s">
        <v>752</v>
      </c>
      <c r="O510" s="293"/>
    </row>
    <row r="511" spans="1:80" x14ac:dyDescent="0.2">
      <c r="A511" s="302"/>
      <c r="B511" s="309"/>
      <c r="C511" s="310" t="s">
        <v>753</v>
      </c>
      <c r="D511" s="311"/>
      <c r="E511" s="312">
        <v>8.9321000000000002</v>
      </c>
      <c r="F511" s="313"/>
      <c r="G511" s="314"/>
      <c r="H511" s="315"/>
      <c r="I511" s="307"/>
      <c r="J511" s="316"/>
      <c r="K511" s="307"/>
      <c r="M511" s="308" t="s">
        <v>753</v>
      </c>
      <c r="O511" s="293"/>
    </row>
    <row r="512" spans="1:80" x14ac:dyDescent="0.2">
      <c r="A512" s="302"/>
      <c r="B512" s="309"/>
      <c r="C512" s="310" t="s">
        <v>754</v>
      </c>
      <c r="D512" s="311"/>
      <c r="E512" s="312">
        <v>9.7782</v>
      </c>
      <c r="F512" s="313"/>
      <c r="G512" s="314"/>
      <c r="H512" s="315"/>
      <c r="I512" s="307"/>
      <c r="J512" s="316"/>
      <c r="K512" s="307"/>
      <c r="M512" s="308" t="s">
        <v>754</v>
      </c>
      <c r="O512" s="293"/>
    </row>
    <row r="513" spans="1:80" x14ac:dyDescent="0.2">
      <c r="A513" s="294">
        <v>158</v>
      </c>
      <c r="B513" s="295" t="s">
        <v>755</v>
      </c>
      <c r="C513" s="296" t="s">
        <v>756</v>
      </c>
      <c r="D513" s="297" t="s">
        <v>165</v>
      </c>
      <c r="E513" s="298">
        <v>179.8595</v>
      </c>
      <c r="F513" s="298">
        <v>0</v>
      </c>
      <c r="G513" s="299">
        <f>E513*F513</f>
        <v>0</v>
      </c>
      <c r="H513" s="300">
        <v>8.0000000000000002E-3</v>
      </c>
      <c r="I513" s="301">
        <f>E513*H513</f>
        <v>1.438876</v>
      </c>
      <c r="J513" s="300"/>
      <c r="K513" s="301">
        <f>E513*J513</f>
        <v>0</v>
      </c>
      <c r="O513" s="293">
        <v>2</v>
      </c>
      <c r="AA513" s="262">
        <v>3</v>
      </c>
      <c r="AB513" s="262">
        <v>7</v>
      </c>
      <c r="AC513" s="262" t="s">
        <v>755</v>
      </c>
      <c r="AZ513" s="262">
        <v>2</v>
      </c>
      <c r="BA513" s="262">
        <f>IF(AZ513=1,G513,0)</f>
        <v>0</v>
      </c>
      <c r="BB513" s="262">
        <f>IF(AZ513=2,G513,0)</f>
        <v>0</v>
      </c>
      <c r="BC513" s="262">
        <f>IF(AZ513=3,G513,0)</f>
        <v>0</v>
      </c>
      <c r="BD513" s="262">
        <f>IF(AZ513=4,G513,0)</f>
        <v>0</v>
      </c>
      <c r="BE513" s="262">
        <f>IF(AZ513=5,G513,0)</f>
        <v>0</v>
      </c>
      <c r="CA513" s="293">
        <v>3</v>
      </c>
      <c r="CB513" s="293">
        <v>7</v>
      </c>
    </row>
    <row r="514" spans="1:80" x14ac:dyDescent="0.2">
      <c r="A514" s="302"/>
      <c r="B514" s="309"/>
      <c r="C514" s="310" t="s">
        <v>747</v>
      </c>
      <c r="D514" s="311"/>
      <c r="E514" s="312">
        <v>39.448900000000002</v>
      </c>
      <c r="F514" s="313"/>
      <c r="G514" s="314"/>
      <c r="H514" s="315"/>
      <c r="I514" s="307"/>
      <c r="J514" s="316"/>
      <c r="K514" s="307"/>
      <c r="M514" s="308" t="s">
        <v>747</v>
      </c>
      <c r="O514" s="293"/>
    </row>
    <row r="515" spans="1:80" x14ac:dyDescent="0.2">
      <c r="A515" s="302"/>
      <c r="B515" s="309"/>
      <c r="C515" s="310" t="s">
        <v>742</v>
      </c>
      <c r="D515" s="311"/>
      <c r="E515" s="312">
        <v>82.205200000000005</v>
      </c>
      <c r="F515" s="313"/>
      <c r="G515" s="314"/>
      <c r="H515" s="315"/>
      <c r="I515" s="307"/>
      <c r="J515" s="316"/>
      <c r="K515" s="307"/>
      <c r="M515" s="308" t="s">
        <v>742</v>
      </c>
      <c r="O515" s="293"/>
    </row>
    <row r="516" spans="1:80" x14ac:dyDescent="0.2">
      <c r="A516" s="302"/>
      <c r="B516" s="309"/>
      <c r="C516" s="310" t="s">
        <v>743</v>
      </c>
      <c r="D516" s="311"/>
      <c r="E516" s="312">
        <v>31.9251</v>
      </c>
      <c r="F516" s="313"/>
      <c r="G516" s="314"/>
      <c r="H516" s="315"/>
      <c r="I516" s="307"/>
      <c r="J516" s="316"/>
      <c r="K516" s="307"/>
      <c r="M516" s="308" t="s">
        <v>743</v>
      </c>
      <c r="O516" s="293"/>
    </row>
    <row r="517" spans="1:80" x14ac:dyDescent="0.2">
      <c r="A517" s="302"/>
      <c r="B517" s="309"/>
      <c r="C517" s="310" t="s">
        <v>744</v>
      </c>
      <c r="D517" s="311"/>
      <c r="E517" s="312">
        <v>26.280200000000001</v>
      </c>
      <c r="F517" s="313"/>
      <c r="G517" s="314"/>
      <c r="H517" s="315"/>
      <c r="I517" s="307"/>
      <c r="J517" s="316"/>
      <c r="K517" s="307"/>
      <c r="M517" s="308" t="s">
        <v>744</v>
      </c>
      <c r="O517" s="293"/>
    </row>
    <row r="518" spans="1:80" x14ac:dyDescent="0.2">
      <c r="A518" s="294">
        <v>159</v>
      </c>
      <c r="B518" s="295" t="s">
        <v>757</v>
      </c>
      <c r="C518" s="296" t="s">
        <v>758</v>
      </c>
      <c r="D518" s="297" t="s">
        <v>200</v>
      </c>
      <c r="E518" s="298">
        <v>4.5259085839999997</v>
      </c>
      <c r="F518" s="298">
        <v>0</v>
      </c>
      <c r="G518" s="299">
        <f>E518*F518</f>
        <v>0</v>
      </c>
      <c r="H518" s="300">
        <v>0</v>
      </c>
      <c r="I518" s="301">
        <f>E518*H518</f>
        <v>0</v>
      </c>
      <c r="J518" s="300"/>
      <c r="K518" s="301">
        <f>E518*J518</f>
        <v>0</v>
      </c>
      <c r="O518" s="293">
        <v>2</v>
      </c>
      <c r="AA518" s="262">
        <v>7</v>
      </c>
      <c r="AB518" s="262">
        <v>1001</v>
      </c>
      <c r="AC518" s="262">
        <v>5</v>
      </c>
      <c r="AZ518" s="262">
        <v>2</v>
      </c>
      <c r="BA518" s="262">
        <f>IF(AZ518=1,G518,0)</f>
        <v>0</v>
      </c>
      <c r="BB518" s="262">
        <f>IF(AZ518=2,G518,0)</f>
        <v>0</v>
      </c>
      <c r="BC518" s="262">
        <f>IF(AZ518=3,G518,0)</f>
        <v>0</v>
      </c>
      <c r="BD518" s="262">
        <f>IF(AZ518=4,G518,0)</f>
        <v>0</v>
      </c>
      <c r="BE518" s="262">
        <f>IF(AZ518=5,G518,0)</f>
        <v>0</v>
      </c>
      <c r="CA518" s="293">
        <v>7</v>
      </c>
      <c r="CB518" s="293">
        <v>1001</v>
      </c>
    </row>
    <row r="519" spans="1:80" x14ac:dyDescent="0.2">
      <c r="A519" s="317"/>
      <c r="B519" s="318" t="s">
        <v>101</v>
      </c>
      <c r="C519" s="319" t="s">
        <v>681</v>
      </c>
      <c r="D519" s="320"/>
      <c r="E519" s="321"/>
      <c r="F519" s="322"/>
      <c r="G519" s="323">
        <f>SUM(G450:G518)</f>
        <v>0</v>
      </c>
      <c r="H519" s="324"/>
      <c r="I519" s="325">
        <f>SUM(I450:I518)</f>
        <v>4.5259085840000006</v>
      </c>
      <c r="J519" s="324"/>
      <c r="K519" s="325">
        <f>SUM(K450:K518)</f>
        <v>0</v>
      </c>
      <c r="O519" s="293">
        <v>4</v>
      </c>
      <c r="BA519" s="326">
        <f>SUM(BA450:BA518)</f>
        <v>0</v>
      </c>
      <c r="BB519" s="326">
        <f>SUM(BB450:BB518)</f>
        <v>0</v>
      </c>
      <c r="BC519" s="326">
        <f>SUM(BC450:BC518)</f>
        <v>0</v>
      </c>
      <c r="BD519" s="326">
        <f>SUM(BD450:BD518)</f>
        <v>0</v>
      </c>
      <c r="BE519" s="326">
        <f>SUM(BE450:BE518)</f>
        <v>0</v>
      </c>
    </row>
    <row r="520" spans="1:80" x14ac:dyDescent="0.2">
      <c r="A520" s="283" t="s">
        <v>97</v>
      </c>
      <c r="B520" s="284" t="s">
        <v>759</v>
      </c>
      <c r="C520" s="285" t="s">
        <v>760</v>
      </c>
      <c r="D520" s="286"/>
      <c r="E520" s="287"/>
      <c r="F520" s="287"/>
      <c r="G520" s="288"/>
      <c r="H520" s="289"/>
      <c r="I520" s="290"/>
      <c r="J520" s="291"/>
      <c r="K520" s="292"/>
      <c r="O520" s="293">
        <v>1</v>
      </c>
    </row>
    <row r="521" spans="1:80" x14ac:dyDescent="0.2">
      <c r="A521" s="294">
        <v>160</v>
      </c>
      <c r="B521" s="295" t="s">
        <v>762</v>
      </c>
      <c r="C521" s="296" t="s">
        <v>763</v>
      </c>
      <c r="D521" s="297" t="s">
        <v>272</v>
      </c>
      <c r="E521" s="298">
        <v>201.82</v>
      </c>
      <c r="F521" s="298">
        <v>0</v>
      </c>
      <c r="G521" s="299">
        <f>E521*F521</f>
        <v>0</v>
      </c>
      <c r="H521" s="300">
        <v>9.8999999999999999E-4</v>
      </c>
      <c r="I521" s="301">
        <f>E521*H521</f>
        <v>0.1998018</v>
      </c>
      <c r="J521" s="300">
        <v>0</v>
      </c>
      <c r="K521" s="301">
        <f>E521*J521</f>
        <v>0</v>
      </c>
      <c r="O521" s="293">
        <v>2</v>
      </c>
      <c r="AA521" s="262">
        <v>1</v>
      </c>
      <c r="AB521" s="262">
        <v>7</v>
      </c>
      <c r="AC521" s="262">
        <v>7</v>
      </c>
      <c r="AZ521" s="262">
        <v>2</v>
      </c>
      <c r="BA521" s="262">
        <f>IF(AZ521=1,G521,0)</f>
        <v>0</v>
      </c>
      <c r="BB521" s="262">
        <f>IF(AZ521=2,G521,0)</f>
        <v>0</v>
      </c>
      <c r="BC521" s="262">
        <f>IF(AZ521=3,G521,0)</f>
        <v>0</v>
      </c>
      <c r="BD521" s="262">
        <f>IF(AZ521=4,G521,0)</f>
        <v>0</v>
      </c>
      <c r="BE521" s="262">
        <f>IF(AZ521=5,G521,0)</f>
        <v>0</v>
      </c>
      <c r="CA521" s="293">
        <v>1</v>
      </c>
      <c r="CB521" s="293">
        <v>7</v>
      </c>
    </row>
    <row r="522" spans="1:80" ht="22.5" x14ac:dyDescent="0.2">
      <c r="A522" s="302"/>
      <c r="B522" s="309"/>
      <c r="C522" s="310" t="s">
        <v>764</v>
      </c>
      <c r="D522" s="311"/>
      <c r="E522" s="312">
        <v>201.82</v>
      </c>
      <c r="F522" s="313"/>
      <c r="G522" s="314"/>
      <c r="H522" s="315"/>
      <c r="I522" s="307"/>
      <c r="J522" s="316"/>
      <c r="K522" s="307"/>
      <c r="M522" s="308" t="s">
        <v>764</v>
      </c>
      <c r="O522" s="293"/>
    </row>
    <row r="523" spans="1:80" ht="22.5" x14ac:dyDescent="0.2">
      <c r="A523" s="294">
        <v>161</v>
      </c>
      <c r="B523" s="295" t="s">
        <v>765</v>
      </c>
      <c r="C523" s="296" t="s">
        <v>766</v>
      </c>
      <c r="D523" s="297" t="s">
        <v>272</v>
      </c>
      <c r="E523" s="298">
        <v>58.16</v>
      </c>
      <c r="F523" s="298">
        <v>0</v>
      </c>
      <c r="G523" s="299">
        <f>E523*F523</f>
        <v>0</v>
      </c>
      <c r="H523" s="300">
        <v>2.8209999999999999E-2</v>
      </c>
      <c r="I523" s="301">
        <f>E523*H523</f>
        <v>1.6406935999999999</v>
      </c>
      <c r="J523" s="300">
        <v>0</v>
      </c>
      <c r="K523" s="301">
        <f>E523*J523</f>
        <v>0</v>
      </c>
      <c r="O523" s="293">
        <v>2</v>
      </c>
      <c r="AA523" s="262">
        <v>1</v>
      </c>
      <c r="AB523" s="262">
        <v>7</v>
      </c>
      <c r="AC523" s="262">
        <v>7</v>
      </c>
      <c r="AZ523" s="262">
        <v>2</v>
      </c>
      <c r="BA523" s="262">
        <f>IF(AZ523=1,G523,0)</f>
        <v>0</v>
      </c>
      <c r="BB523" s="262">
        <f>IF(AZ523=2,G523,0)</f>
        <v>0</v>
      </c>
      <c r="BC523" s="262">
        <f>IF(AZ523=3,G523,0)</f>
        <v>0</v>
      </c>
      <c r="BD523" s="262">
        <f>IF(AZ523=4,G523,0)</f>
        <v>0</v>
      </c>
      <c r="BE523" s="262">
        <f>IF(AZ523=5,G523,0)</f>
        <v>0</v>
      </c>
      <c r="CA523" s="293">
        <v>1</v>
      </c>
      <c r="CB523" s="293">
        <v>7</v>
      </c>
    </row>
    <row r="524" spans="1:80" x14ac:dyDescent="0.2">
      <c r="A524" s="302"/>
      <c r="B524" s="309"/>
      <c r="C524" s="310" t="s">
        <v>767</v>
      </c>
      <c r="D524" s="311"/>
      <c r="E524" s="312">
        <v>58.16</v>
      </c>
      <c r="F524" s="313"/>
      <c r="G524" s="314"/>
      <c r="H524" s="315"/>
      <c r="I524" s="307"/>
      <c r="J524" s="316"/>
      <c r="K524" s="307"/>
      <c r="M524" s="308" t="s">
        <v>767</v>
      </c>
      <c r="O524" s="293"/>
    </row>
    <row r="525" spans="1:80" ht="22.5" x14ac:dyDescent="0.2">
      <c r="A525" s="294">
        <v>162</v>
      </c>
      <c r="B525" s="295" t="s">
        <v>768</v>
      </c>
      <c r="C525" s="296" t="s">
        <v>769</v>
      </c>
      <c r="D525" s="297" t="s">
        <v>272</v>
      </c>
      <c r="E525" s="298">
        <v>45.96</v>
      </c>
      <c r="F525" s="298">
        <v>0</v>
      </c>
      <c r="G525" s="299">
        <f>E525*F525</f>
        <v>0</v>
      </c>
      <c r="H525" s="300">
        <v>1.4540000000000001E-2</v>
      </c>
      <c r="I525" s="301">
        <f>E525*H525</f>
        <v>0.66825840000000003</v>
      </c>
      <c r="J525" s="300">
        <v>0</v>
      </c>
      <c r="K525" s="301">
        <f>E525*J525</f>
        <v>0</v>
      </c>
      <c r="O525" s="293">
        <v>2</v>
      </c>
      <c r="AA525" s="262">
        <v>1</v>
      </c>
      <c r="AB525" s="262">
        <v>7</v>
      </c>
      <c r="AC525" s="262">
        <v>7</v>
      </c>
      <c r="AZ525" s="262">
        <v>2</v>
      </c>
      <c r="BA525" s="262">
        <f>IF(AZ525=1,G525,0)</f>
        <v>0</v>
      </c>
      <c r="BB525" s="262">
        <f>IF(AZ525=2,G525,0)</f>
        <v>0</v>
      </c>
      <c r="BC525" s="262">
        <f>IF(AZ525=3,G525,0)</f>
        <v>0</v>
      </c>
      <c r="BD525" s="262">
        <f>IF(AZ525=4,G525,0)</f>
        <v>0</v>
      </c>
      <c r="BE525" s="262">
        <f>IF(AZ525=5,G525,0)</f>
        <v>0</v>
      </c>
      <c r="CA525" s="293">
        <v>1</v>
      </c>
      <c r="CB525" s="293">
        <v>7</v>
      </c>
    </row>
    <row r="526" spans="1:80" x14ac:dyDescent="0.2">
      <c r="A526" s="302"/>
      <c r="B526" s="309"/>
      <c r="C526" s="310" t="s">
        <v>770</v>
      </c>
      <c r="D526" s="311"/>
      <c r="E526" s="312">
        <v>45.96</v>
      </c>
      <c r="F526" s="313"/>
      <c r="G526" s="314"/>
      <c r="H526" s="315"/>
      <c r="I526" s="307"/>
      <c r="J526" s="316"/>
      <c r="K526" s="307"/>
      <c r="M526" s="308" t="s">
        <v>770</v>
      </c>
      <c r="O526" s="293"/>
    </row>
    <row r="527" spans="1:80" ht="22.5" x14ac:dyDescent="0.2">
      <c r="A527" s="294">
        <v>163</v>
      </c>
      <c r="B527" s="295" t="s">
        <v>771</v>
      </c>
      <c r="C527" s="296" t="s">
        <v>772</v>
      </c>
      <c r="D527" s="297" t="s">
        <v>165</v>
      </c>
      <c r="E527" s="298">
        <v>188.8357</v>
      </c>
      <c r="F527" s="298">
        <v>0</v>
      </c>
      <c r="G527" s="299">
        <f>E527*F527</f>
        <v>0</v>
      </c>
      <c r="H527" s="300">
        <v>1.452E-2</v>
      </c>
      <c r="I527" s="301">
        <f>E527*H527</f>
        <v>2.7418943640000002</v>
      </c>
      <c r="J527" s="300">
        <v>0</v>
      </c>
      <c r="K527" s="301">
        <f>E527*J527</f>
        <v>0</v>
      </c>
      <c r="O527" s="293">
        <v>2</v>
      </c>
      <c r="AA527" s="262">
        <v>1</v>
      </c>
      <c r="AB527" s="262">
        <v>7</v>
      </c>
      <c r="AC527" s="262">
        <v>7</v>
      </c>
      <c r="AZ527" s="262">
        <v>2</v>
      </c>
      <c r="BA527" s="262">
        <f>IF(AZ527=1,G527,0)</f>
        <v>0</v>
      </c>
      <c r="BB527" s="262">
        <f>IF(AZ527=2,G527,0)</f>
        <v>0</v>
      </c>
      <c r="BC527" s="262">
        <f>IF(AZ527=3,G527,0)</f>
        <v>0</v>
      </c>
      <c r="BD527" s="262">
        <f>IF(AZ527=4,G527,0)</f>
        <v>0</v>
      </c>
      <c r="BE527" s="262">
        <f>IF(AZ527=5,G527,0)</f>
        <v>0</v>
      </c>
      <c r="CA527" s="293">
        <v>1</v>
      </c>
      <c r="CB527" s="293">
        <v>7</v>
      </c>
    </row>
    <row r="528" spans="1:80" x14ac:dyDescent="0.2">
      <c r="A528" s="302"/>
      <c r="B528" s="309"/>
      <c r="C528" s="310" t="s">
        <v>650</v>
      </c>
      <c r="D528" s="311"/>
      <c r="E528" s="312">
        <v>42.472299999999997</v>
      </c>
      <c r="F528" s="313"/>
      <c r="G528" s="314"/>
      <c r="H528" s="315"/>
      <c r="I528" s="307"/>
      <c r="J528" s="316"/>
      <c r="K528" s="307"/>
      <c r="M528" s="308" t="s">
        <v>650</v>
      </c>
      <c r="O528" s="293"/>
    </row>
    <row r="529" spans="1:80" x14ac:dyDescent="0.2">
      <c r="A529" s="302"/>
      <c r="B529" s="309"/>
      <c r="C529" s="310" t="s">
        <v>773</v>
      </c>
      <c r="D529" s="311"/>
      <c r="E529" s="312">
        <v>84.221699999999998</v>
      </c>
      <c r="F529" s="313"/>
      <c r="G529" s="314"/>
      <c r="H529" s="315"/>
      <c r="I529" s="307"/>
      <c r="J529" s="316"/>
      <c r="K529" s="307"/>
      <c r="M529" s="308" t="s">
        <v>773</v>
      </c>
      <c r="O529" s="293"/>
    </row>
    <row r="530" spans="1:80" x14ac:dyDescent="0.2">
      <c r="A530" s="302"/>
      <c r="B530" s="309"/>
      <c r="C530" s="310" t="s">
        <v>774</v>
      </c>
      <c r="D530" s="311"/>
      <c r="E530" s="312">
        <v>35.216900000000003</v>
      </c>
      <c r="F530" s="313"/>
      <c r="G530" s="314"/>
      <c r="H530" s="315"/>
      <c r="I530" s="307"/>
      <c r="J530" s="316"/>
      <c r="K530" s="307"/>
      <c r="M530" s="308" t="s">
        <v>774</v>
      </c>
      <c r="O530" s="293"/>
    </row>
    <row r="531" spans="1:80" x14ac:dyDescent="0.2">
      <c r="A531" s="302"/>
      <c r="B531" s="309"/>
      <c r="C531" s="310" t="s">
        <v>775</v>
      </c>
      <c r="D531" s="311"/>
      <c r="E531" s="312">
        <v>26.924900000000001</v>
      </c>
      <c r="F531" s="313"/>
      <c r="G531" s="314"/>
      <c r="H531" s="315"/>
      <c r="I531" s="307"/>
      <c r="J531" s="316"/>
      <c r="K531" s="307"/>
      <c r="M531" s="308" t="s">
        <v>775</v>
      </c>
      <c r="O531" s="293"/>
    </row>
    <row r="532" spans="1:80" ht="22.5" x14ac:dyDescent="0.2">
      <c r="A532" s="294">
        <v>164</v>
      </c>
      <c r="B532" s="295" t="s">
        <v>776</v>
      </c>
      <c r="C532" s="296" t="s">
        <v>777</v>
      </c>
      <c r="D532" s="297" t="s">
        <v>165</v>
      </c>
      <c r="E532" s="298">
        <v>146.36349999999999</v>
      </c>
      <c r="F532" s="298">
        <v>0</v>
      </c>
      <c r="G532" s="299">
        <f>E532*F532</f>
        <v>0</v>
      </c>
      <c r="H532" s="300">
        <v>6.6E-3</v>
      </c>
      <c r="I532" s="301">
        <f>E532*H532</f>
        <v>0.96599909999999989</v>
      </c>
      <c r="J532" s="300">
        <v>0</v>
      </c>
      <c r="K532" s="301">
        <f>E532*J532</f>
        <v>0</v>
      </c>
      <c r="O532" s="293">
        <v>2</v>
      </c>
      <c r="AA532" s="262">
        <v>1</v>
      </c>
      <c r="AB532" s="262">
        <v>7</v>
      </c>
      <c r="AC532" s="262">
        <v>7</v>
      </c>
      <c r="AZ532" s="262">
        <v>2</v>
      </c>
      <c r="BA532" s="262">
        <f>IF(AZ532=1,G532,0)</f>
        <v>0</v>
      </c>
      <c r="BB532" s="262">
        <f>IF(AZ532=2,G532,0)</f>
        <v>0</v>
      </c>
      <c r="BC532" s="262">
        <f>IF(AZ532=3,G532,0)</f>
        <v>0</v>
      </c>
      <c r="BD532" s="262">
        <f>IF(AZ532=4,G532,0)</f>
        <v>0</v>
      </c>
      <c r="BE532" s="262">
        <f>IF(AZ532=5,G532,0)</f>
        <v>0</v>
      </c>
      <c r="CA532" s="293">
        <v>1</v>
      </c>
      <c r="CB532" s="293">
        <v>7</v>
      </c>
    </row>
    <row r="533" spans="1:80" x14ac:dyDescent="0.2">
      <c r="A533" s="302"/>
      <c r="B533" s="309"/>
      <c r="C533" s="310" t="s">
        <v>773</v>
      </c>
      <c r="D533" s="311"/>
      <c r="E533" s="312">
        <v>84.221699999999998</v>
      </c>
      <c r="F533" s="313"/>
      <c r="G533" s="314"/>
      <c r="H533" s="315"/>
      <c r="I533" s="307"/>
      <c r="J533" s="316"/>
      <c r="K533" s="307"/>
      <c r="M533" s="308" t="s">
        <v>773</v>
      </c>
      <c r="O533" s="293"/>
    </row>
    <row r="534" spans="1:80" x14ac:dyDescent="0.2">
      <c r="A534" s="302"/>
      <c r="B534" s="309"/>
      <c r="C534" s="310" t="s">
        <v>774</v>
      </c>
      <c r="D534" s="311"/>
      <c r="E534" s="312">
        <v>35.216900000000003</v>
      </c>
      <c r="F534" s="313"/>
      <c r="G534" s="314"/>
      <c r="H534" s="315"/>
      <c r="I534" s="307"/>
      <c r="J534" s="316"/>
      <c r="K534" s="307"/>
      <c r="M534" s="308" t="s">
        <v>774</v>
      </c>
      <c r="O534" s="293"/>
    </row>
    <row r="535" spans="1:80" x14ac:dyDescent="0.2">
      <c r="A535" s="302"/>
      <c r="B535" s="309"/>
      <c r="C535" s="310" t="s">
        <v>775</v>
      </c>
      <c r="D535" s="311"/>
      <c r="E535" s="312">
        <v>26.924900000000001</v>
      </c>
      <c r="F535" s="313"/>
      <c r="G535" s="314"/>
      <c r="H535" s="315"/>
      <c r="I535" s="307"/>
      <c r="J535" s="316"/>
      <c r="K535" s="307"/>
      <c r="M535" s="308" t="s">
        <v>775</v>
      </c>
      <c r="O535" s="293"/>
    </row>
    <row r="536" spans="1:80" ht="22.5" x14ac:dyDescent="0.2">
      <c r="A536" s="294">
        <v>165</v>
      </c>
      <c r="B536" s="295" t="s">
        <v>778</v>
      </c>
      <c r="C536" s="296" t="s">
        <v>779</v>
      </c>
      <c r="D536" s="297" t="s">
        <v>165</v>
      </c>
      <c r="E536" s="298">
        <v>146.36349999999999</v>
      </c>
      <c r="F536" s="298">
        <v>0</v>
      </c>
      <c r="G536" s="299">
        <f>E536*F536</f>
        <v>0</v>
      </c>
      <c r="H536" s="300">
        <v>1.4499999999999999E-3</v>
      </c>
      <c r="I536" s="301">
        <f>E536*H536</f>
        <v>0.21222707499999996</v>
      </c>
      <c r="J536" s="300">
        <v>0</v>
      </c>
      <c r="K536" s="301">
        <f>E536*J536</f>
        <v>0</v>
      </c>
      <c r="O536" s="293">
        <v>2</v>
      </c>
      <c r="AA536" s="262">
        <v>1</v>
      </c>
      <c r="AB536" s="262">
        <v>0</v>
      </c>
      <c r="AC536" s="262">
        <v>0</v>
      </c>
      <c r="AZ536" s="262">
        <v>2</v>
      </c>
      <c r="BA536" s="262">
        <f>IF(AZ536=1,G536,0)</f>
        <v>0</v>
      </c>
      <c r="BB536" s="262">
        <f>IF(AZ536=2,G536,0)</f>
        <v>0</v>
      </c>
      <c r="BC536" s="262">
        <f>IF(AZ536=3,G536,0)</f>
        <v>0</v>
      </c>
      <c r="BD536" s="262">
        <f>IF(AZ536=4,G536,0)</f>
        <v>0</v>
      </c>
      <c r="BE536" s="262">
        <f>IF(AZ536=5,G536,0)</f>
        <v>0</v>
      </c>
      <c r="CA536" s="293">
        <v>1</v>
      </c>
      <c r="CB536" s="293">
        <v>0</v>
      </c>
    </row>
    <row r="537" spans="1:80" x14ac:dyDescent="0.2">
      <c r="A537" s="294">
        <v>166</v>
      </c>
      <c r="B537" s="295" t="s">
        <v>780</v>
      </c>
      <c r="C537" s="296" t="s">
        <v>781</v>
      </c>
      <c r="D537" s="297" t="s">
        <v>272</v>
      </c>
      <c r="E537" s="298">
        <v>24.36</v>
      </c>
      <c r="F537" s="298">
        <v>0</v>
      </c>
      <c r="G537" s="299">
        <f>E537*F537</f>
        <v>0</v>
      </c>
      <c r="H537" s="300">
        <v>0</v>
      </c>
      <c r="I537" s="301">
        <f>E537*H537</f>
        <v>0</v>
      </c>
      <c r="J537" s="300">
        <v>0</v>
      </c>
      <c r="K537" s="301">
        <f>E537*J537</f>
        <v>0</v>
      </c>
      <c r="O537" s="293">
        <v>2</v>
      </c>
      <c r="AA537" s="262">
        <v>1</v>
      </c>
      <c r="AB537" s="262">
        <v>7</v>
      </c>
      <c r="AC537" s="262">
        <v>7</v>
      </c>
      <c r="AZ537" s="262">
        <v>2</v>
      </c>
      <c r="BA537" s="262">
        <f>IF(AZ537=1,G537,0)</f>
        <v>0</v>
      </c>
      <c r="BB537" s="262">
        <f>IF(AZ537=2,G537,0)</f>
        <v>0</v>
      </c>
      <c r="BC537" s="262">
        <f>IF(AZ537=3,G537,0)</f>
        <v>0</v>
      </c>
      <c r="BD537" s="262">
        <f>IF(AZ537=4,G537,0)</f>
        <v>0</v>
      </c>
      <c r="BE537" s="262">
        <f>IF(AZ537=5,G537,0)</f>
        <v>0</v>
      </c>
      <c r="CA537" s="293">
        <v>1</v>
      </c>
      <c r="CB537" s="293">
        <v>7</v>
      </c>
    </row>
    <row r="538" spans="1:80" x14ac:dyDescent="0.2">
      <c r="A538" s="302"/>
      <c r="B538" s="309"/>
      <c r="C538" s="310" t="s">
        <v>782</v>
      </c>
      <c r="D538" s="311"/>
      <c r="E538" s="312">
        <v>5.32</v>
      </c>
      <c r="F538" s="313"/>
      <c r="G538" s="314"/>
      <c r="H538" s="315"/>
      <c r="I538" s="307"/>
      <c r="J538" s="316"/>
      <c r="K538" s="307"/>
      <c r="M538" s="308" t="s">
        <v>782</v>
      </c>
      <c r="O538" s="293"/>
    </row>
    <row r="539" spans="1:80" x14ac:dyDescent="0.2">
      <c r="A539" s="302"/>
      <c r="B539" s="309"/>
      <c r="C539" s="310" t="s">
        <v>783</v>
      </c>
      <c r="D539" s="311"/>
      <c r="E539" s="312">
        <v>9.75</v>
      </c>
      <c r="F539" s="313"/>
      <c r="G539" s="314"/>
      <c r="H539" s="315"/>
      <c r="I539" s="307"/>
      <c r="J539" s="316"/>
      <c r="K539" s="307"/>
      <c r="M539" s="308" t="s">
        <v>783</v>
      </c>
      <c r="O539" s="293"/>
    </row>
    <row r="540" spans="1:80" x14ac:dyDescent="0.2">
      <c r="A540" s="302"/>
      <c r="B540" s="309"/>
      <c r="C540" s="310" t="s">
        <v>784</v>
      </c>
      <c r="D540" s="311"/>
      <c r="E540" s="312">
        <v>5.04</v>
      </c>
      <c r="F540" s="313"/>
      <c r="G540" s="314"/>
      <c r="H540" s="315"/>
      <c r="I540" s="307"/>
      <c r="J540" s="316"/>
      <c r="K540" s="307"/>
      <c r="M540" s="308" t="s">
        <v>784</v>
      </c>
      <c r="O540" s="293"/>
    </row>
    <row r="541" spans="1:80" x14ac:dyDescent="0.2">
      <c r="A541" s="302"/>
      <c r="B541" s="309"/>
      <c r="C541" s="310" t="s">
        <v>785</v>
      </c>
      <c r="D541" s="311"/>
      <c r="E541" s="312">
        <v>4.25</v>
      </c>
      <c r="F541" s="313"/>
      <c r="G541" s="314"/>
      <c r="H541" s="315"/>
      <c r="I541" s="307"/>
      <c r="J541" s="316"/>
      <c r="K541" s="307"/>
      <c r="M541" s="308" t="s">
        <v>785</v>
      </c>
      <c r="O541" s="293"/>
    </row>
    <row r="542" spans="1:80" x14ac:dyDescent="0.2">
      <c r="A542" s="294">
        <v>167</v>
      </c>
      <c r="B542" s="295" t="s">
        <v>786</v>
      </c>
      <c r="C542" s="296" t="s">
        <v>787</v>
      </c>
      <c r="D542" s="297" t="s">
        <v>115</v>
      </c>
      <c r="E542" s="298">
        <v>19.555399999999999</v>
      </c>
      <c r="F542" s="298">
        <v>0</v>
      </c>
      <c r="G542" s="299">
        <f>E542*F542</f>
        <v>0</v>
      </c>
      <c r="H542" s="300">
        <v>2.3570000000000001E-2</v>
      </c>
      <c r="I542" s="301">
        <f>E542*H542</f>
        <v>0.46092077799999998</v>
      </c>
      <c r="J542" s="300">
        <v>0</v>
      </c>
      <c r="K542" s="301">
        <f>E542*J542</f>
        <v>0</v>
      </c>
      <c r="O542" s="293">
        <v>2</v>
      </c>
      <c r="AA542" s="262">
        <v>1</v>
      </c>
      <c r="AB542" s="262">
        <v>7</v>
      </c>
      <c r="AC542" s="262">
        <v>7</v>
      </c>
      <c r="AZ542" s="262">
        <v>2</v>
      </c>
      <c r="BA542" s="262">
        <f>IF(AZ542=1,G542,0)</f>
        <v>0</v>
      </c>
      <c r="BB542" s="262">
        <f>IF(AZ542=2,G542,0)</f>
        <v>0</v>
      </c>
      <c r="BC542" s="262">
        <f>IF(AZ542=3,G542,0)</f>
        <v>0</v>
      </c>
      <c r="BD542" s="262">
        <f>IF(AZ542=4,G542,0)</f>
        <v>0</v>
      </c>
      <c r="BE542" s="262">
        <f>IF(AZ542=5,G542,0)</f>
        <v>0</v>
      </c>
      <c r="CA542" s="293">
        <v>1</v>
      </c>
      <c r="CB542" s="293">
        <v>7</v>
      </c>
    </row>
    <row r="543" spans="1:80" x14ac:dyDescent="0.2">
      <c r="A543" s="302"/>
      <c r="B543" s="309"/>
      <c r="C543" s="310" t="s">
        <v>788</v>
      </c>
      <c r="D543" s="311"/>
      <c r="E543" s="312">
        <v>9.0414999999999992</v>
      </c>
      <c r="F543" s="313"/>
      <c r="G543" s="314"/>
      <c r="H543" s="315"/>
      <c r="I543" s="307"/>
      <c r="J543" s="316"/>
      <c r="K543" s="307"/>
      <c r="M543" s="308" t="s">
        <v>788</v>
      </c>
      <c r="O543" s="293"/>
    </row>
    <row r="544" spans="1:80" x14ac:dyDescent="0.2">
      <c r="A544" s="302"/>
      <c r="B544" s="309"/>
      <c r="C544" s="310" t="s">
        <v>789</v>
      </c>
      <c r="D544" s="311"/>
      <c r="E544" s="312">
        <v>2.7219000000000002</v>
      </c>
      <c r="F544" s="313"/>
      <c r="G544" s="314"/>
      <c r="H544" s="315"/>
      <c r="I544" s="307"/>
      <c r="J544" s="316"/>
      <c r="K544" s="307"/>
      <c r="M544" s="308" t="s">
        <v>789</v>
      </c>
      <c r="O544" s="293"/>
    </row>
    <row r="545" spans="1:80" x14ac:dyDescent="0.2">
      <c r="A545" s="302"/>
      <c r="B545" s="309"/>
      <c r="C545" s="310" t="s">
        <v>790</v>
      </c>
      <c r="D545" s="311"/>
      <c r="E545" s="312">
        <v>1.0295000000000001</v>
      </c>
      <c r="F545" s="313"/>
      <c r="G545" s="314"/>
      <c r="H545" s="315"/>
      <c r="I545" s="307"/>
      <c r="J545" s="316"/>
      <c r="K545" s="307"/>
      <c r="M545" s="308" t="s">
        <v>790</v>
      </c>
      <c r="O545" s="293"/>
    </row>
    <row r="546" spans="1:80" x14ac:dyDescent="0.2">
      <c r="A546" s="302"/>
      <c r="B546" s="309"/>
      <c r="C546" s="310" t="s">
        <v>791</v>
      </c>
      <c r="D546" s="311"/>
      <c r="E546" s="312">
        <v>4.5320999999999998</v>
      </c>
      <c r="F546" s="313"/>
      <c r="G546" s="314"/>
      <c r="H546" s="315"/>
      <c r="I546" s="307"/>
      <c r="J546" s="316"/>
      <c r="K546" s="307"/>
      <c r="M546" s="308" t="s">
        <v>791</v>
      </c>
      <c r="O546" s="293"/>
    </row>
    <row r="547" spans="1:80" x14ac:dyDescent="0.2">
      <c r="A547" s="302"/>
      <c r="B547" s="309"/>
      <c r="C547" s="310" t="s">
        <v>792</v>
      </c>
      <c r="D547" s="311"/>
      <c r="E547" s="312">
        <v>1.7564</v>
      </c>
      <c r="F547" s="313"/>
      <c r="G547" s="314"/>
      <c r="H547" s="315"/>
      <c r="I547" s="307"/>
      <c r="J547" s="316"/>
      <c r="K547" s="307"/>
      <c r="M547" s="308" t="s">
        <v>792</v>
      </c>
      <c r="O547" s="293"/>
    </row>
    <row r="548" spans="1:80" x14ac:dyDescent="0.2">
      <c r="A548" s="302"/>
      <c r="B548" s="309"/>
      <c r="C548" s="310" t="s">
        <v>793</v>
      </c>
      <c r="D548" s="311"/>
      <c r="E548" s="312">
        <v>0.38640000000000002</v>
      </c>
      <c r="F548" s="313"/>
      <c r="G548" s="314"/>
      <c r="H548" s="315"/>
      <c r="I548" s="307"/>
      <c r="J548" s="316"/>
      <c r="K548" s="307"/>
      <c r="M548" s="308" t="s">
        <v>793</v>
      </c>
      <c r="O548" s="293"/>
    </row>
    <row r="549" spans="1:80" x14ac:dyDescent="0.2">
      <c r="A549" s="302"/>
      <c r="B549" s="309"/>
      <c r="C549" s="310" t="s">
        <v>794</v>
      </c>
      <c r="D549" s="311"/>
      <c r="E549" s="312">
        <v>8.77E-2</v>
      </c>
      <c r="F549" s="313"/>
      <c r="G549" s="314"/>
      <c r="H549" s="315"/>
      <c r="I549" s="307"/>
      <c r="J549" s="316"/>
      <c r="K549" s="307"/>
      <c r="M549" s="308" t="s">
        <v>794</v>
      </c>
      <c r="O549" s="293"/>
    </row>
    <row r="550" spans="1:80" x14ac:dyDescent="0.2">
      <c r="A550" s="294">
        <v>168</v>
      </c>
      <c r="B550" s="295" t="s">
        <v>795</v>
      </c>
      <c r="C550" s="296" t="s">
        <v>796</v>
      </c>
      <c r="D550" s="297" t="s">
        <v>272</v>
      </c>
      <c r="E550" s="298">
        <v>51.85</v>
      </c>
      <c r="F550" s="298">
        <v>0</v>
      </c>
      <c r="G550" s="299">
        <f>E550*F550</f>
        <v>0</v>
      </c>
      <c r="H550" s="300">
        <v>2.5500000000000002E-3</v>
      </c>
      <c r="I550" s="301">
        <f>E550*H550</f>
        <v>0.13221750000000002</v>
      </c>
      <c r="J550" s="300">
        <v>0</v>
      </c>
      <c r="K550" s="301">
        <f>E550*J550</f>
        <v>0</v>
      </c>
      <c r="O550" s="293">
        <v>2</v>
      </c>
      <c r="AA550" s="262">
        <v>1</v>
      </c>
      <c r="AB550" s="262">
        <v>7</v>
      </c>
      <c r="AC550" s="262">
        <v>7</v>
      </c>
      <c r="AZ550" s="262">
        <v>2</v>
      </c>
      <c r="BA550" s="262">
        <f>IF(AZ550=1,G550,0)</f>
        <v>0</v>
      </c>
      <c r="BB550" s="262">
        <f>IF(AZ550=2,G550,0)</f>
        <v>0</v>
      </c>
      <c r="BC550" s="262">
        <f>IF(AZ550=3,G550,0)</f>
        <v>0</v>
      </c>
      <c r="BD550" s="262">
        <f>IF(AZ550=4,G550,0)</f>
        <v>0</v>
      </c>
      <c r="BE550" s="262">
        <f>IF(AZ550=5,G550,0)</f>
        <v>0</v>
      </c>
      <c r="CA550" s="293">
        <v>1</v>
      </c>
      <c r="CB550" s="293">
        <v>7</v>
      </c>
    </row>
    <row r="551" spans="1:80" x14ac:dyDescent="0.2">
      <c r="A551" s="302"/>
      <c r="B551" s="309"/>
      <c r="C551" s="310" t="s">
        <v>797</v>
      </c>
      <c r="D551" s="311"/>
      <c r="E551" s="312">
        <v>20.475000000000001</v>
      </c>
      <c r="F551" s="313"/>
      <c r="G551" s="314"/>
      <c r="H551" s="315"/>
      <c r="I551" s="307"/>
      <c r="J551" s="316"/>
      <c r="K551" s="307"/>
      <c r="M551" s="308" t="s">
        <v>797</v>
      </c>
      <c r="O551" s="293"/>
    </row>
    <row r="552" spans="1:80" x14ac:dyDescent="0.2">
      <c r="A552" s="302"/>
      <c r="B552" s="309"/>
      <c r="C552" s="310" t="s">
        <v>798</v>
      </c>
      <c r="D552" s="311"/>
      <c r="E552" s="312">
        <v>7.4</v>
      </c>
      <c r="F552" s="313"/>
      <c r="G552" s="314"/>
      <c r="H552" s="315"/>
      <c r="I552" s="307"/>
      <c r="J552" s="316"/>
      <c r="K552" s="307"/>
      <c r="M552" s="308" t="s">
        <v>798</v>
      </c>
      <c r="O552" s="293"/>
    </row>
    <row r="553" spans="1:80" x14ac:dyDescent="0.2">
      <c r="A553" s="302"/>
      <c r="B553" s="309"/>
      <c r="C553" s="310" t="s">
        <v>799</v>
      </c>
      <c r="D553" s="311"/>
      <c r="E553" s="312">
        <v>9.4499999999999993</v>
      </c>
      <c r="F553" s="313"/>
      <c r="G553" s="314"/>
      <c r="H553" s="315"/>
      <c r="I553" s="307"/>
      <c r="J553" s="316"/>
      <c r="K553" s="307"/>
      <c r="M553" s="308" t="s">
        <v>799</v>
      </c>
      <c r="O553" s="293"/>
    </row>
    <row r="554" spans="1:80" x14ac:dyDescent="0.2">
      <c r="A554" s="302"/>
      <c r="B554" s="309"/>
      <c r="C554" s="310" t="s">
        <v>800</v>
      </c>
      <c r="D554" s="311"/>
      <c r="E554" s="312">
        <v>14.525</v>
      </c>
      <c r="F554" s="313"/>
      <c r="G554" s="314"/>
      <c r="H554" s="315"/>
      <c r="I554" s="307"/>
      <c r="J554" s="316"/>
      <c r="K554" s="307"/>
      <c r="M554" s="308" t="s">
        <v>800</v>
      </c>
      <c r="O554" s="293"/>
    </row>
    <row r="555" spans="1:80" x14ac:dyDescent="0.2">
      <c r="A555" s="294">
        <v>169</v>
      </c>
      <c r="B555" s="295" t="s">
        <v>801</v>
      </c>
      <c r="C555" s="296" t="s">
        <v>802</v>
      </c>
      <c r="D555" s="297" t="s">
        <v>115</v>
      </c>
      <c r="E555" s="298">
        <v>1.6798999999999999</v>
      </c>
      <c r="F555" s="298">
        <v>0</v>
      </c>
      <c r="G555" s="299">
        <f>E555*F555</f>
        <v>0</v>
      </c>
      <c r="H555" s="300">
        <v>2.9100000000000001E-2</v>
      </c>
      <c r="I555" s="301">
        <f>E555*H555</f>
        <v>4.8885089999999999E-2</v>
      </c>
      <c r="J555" s="300">
        <v>0</v>
      </c>
      <c r="K555" s="301">
        <f>E555*J555</f>
        <v>0</v>
      </c>
      <c r="O555" s="293">
        <v>2</v>
      </c>
      <c r="AA555" s="262">
        <v>1</v>
      </c>
      <c r="AB555" s="262">
        <v>7</v>
      </c>
      <c r="AC555" s="262">
        <v>7</v>
      </c>
      <c r="AZ555" s="262">
        <v>2</v>
      </c>
      <c r="BA555" s="262">
        <f>IF(AZ555=1,G555,0)</f>
        <v>0</v>
      </c>
      <c r="BB555" s="262">
        <f>IF(AZ555=2,G555,0)</f>
        <v>0</v>
      </c>
      <c r="BC555" s="262">
        <f>IF(AZ555=3,G555,0)</f>
        <v>0</v>
      </c>
      <c r="BD555" s="262">
        <f>IF(AZ555=4,G555,0)</f>
        <v>0</v>
      </c>
      <c r="BE555" s="262">
        <f>IF(AZ555=5,G555,0)</f>
        <v>0</v>
      </c>
      <c r="CA555" s="293">
        <v>1</v>
      </c>
      <c r="CB555" s="293">
        <v>7</v>
      </c>
    </row>
    <row r="556" spans="1:80" x14ac:dyDescent="0.2">
      <c r="A556" s="302"/>
      <c r="B556" s="309"/>
      <c r="C556" s="310" t="s">
        <v>803</v>
      </c>
      <c r="D556" s="311"/>
      <c r="E556" s="312">
        <v>1.6798999999999999</v>
      </c>
      <c r="F556" s="313"/>
      <c r="G556" s="314"/>
      <c r="H556" s="315"/>
      <c r="I556" s="307"/>
      <c r="J556" s="316"/>
      <c r="K556" s="307"/>
      <c r="M556" s="308" t="s">
        <v>803</v>
      </c>
      <c r="O556" s="293"/>
    </row>
    <row r="557" spans="1:80" ht="22.5" x14ac:dyDescent="0.2">
      <c r="A557" s="294">
        <v>170</v>
      </c>
      <c r="B557" s="295" t="s">
        <v>804</v>
      </c>
      <c r="C557" s="296" t="s">
        <v>805</v>
      </c>
      <c r="D557" s="297" t="s">
        <v>806</v>
      </c>
      <c r="E557" s="298">
        <v>1</v>
      </c>
      <c r="F557" s="298">
        <v>0</v>
      </c>
      <c r="G557" s="299">
        <f>E557*F557</f>
        <v>0</v>
      </c>
      <c r="H557" s="300">
        <v>2.3570000000000001E-2</v>
      </c>
      <c r="I557" s="301">
        <f>E557*H557</f>
        <v>2.3570000000000001E-2</v>
      </c>
      <c r="J557" s="300"/>
      <c r="K557" s="301">
        <f>E557*J557</f>
        <v>0</v>
      </c>
      <c r="O557" s="293">
        <v>2</v>
      </c>
      <c r="AA557" s="262">
        <v>12</v>
      </c>
      <c r="AB557" s="262">
        <v>0</v>
      </c>
      <c r="AC557" s="262">
        <v>132</v>
      </c>
      <c r="AZ557" s="262">
        <v>2</v>
      </c>
      <c r="BA557" s="262">
        <f>IF(AZ557=1,G557,0)</f>
        <v>0</v>
      </c>
      <c r="BB557" s="262">
        <f>IF(AZ557=2,G557,0)</f>
        <v>0</v>
      </c>
      <c r="BC557" s="262">
        <f>IF(AZ557=3,G557,0)</f>
        <v>0</v>
      </c>
      <c r="BD557" s="262">
        <f>IF(AZ557=4,G557,0)</f>
        <v>0</v>
      </c>
      <c r="BE557" s="262">
        <f>IF(AZ557=5,G557,0)</f>
        <v>0</v>
      </c>
      <c r="CA557" s="293">
        <v>12</v>
      </c>
      <c r="CB557" s="293">
        <v>0</v>
      </c>
    </row>
    <row r="558" spans="1:80" x14ac:dyDescent="0.2">
      <c r="A558" s="294">
        <v>171</v>
      </c>
      <c r="B558" s="295" t="s">
        <v>807</v>
      </c>
      <c r="C558" s="296" t="s">
        <v>808</v>
      </c>
      <c r="D558" s="297" t="s">
        <v>115</v>
      </c>
      <c r="E558" s="298">
        <v>9.6500000000000002E-2</v>
      </c>
      <c r="F558" s="298">
        <v>0</v>
      </c>
      <c r="G558" s="299">
        <f>E558*F558</f>
        <v>0</v>
      </c>
      <c r="H558" s="300">
        <v>0.55000000000000004</v>
      </c>
      <c r="I558" s="301">
        <f>E558*H558</f>
        <v>5.3075000000000004E-2</v>
      </c>
      <c r="J558" s="300"/>
      <c r="K558" s="301">
        <f>E558*J558</f>
        <v>0</v>
      </c>
      <c r="O558" s="293">
        <v>2</v>
      </c>
      <c r="AA558" s="262">
        <v>3</v>
      </c>
      <c r="AB558" s="262">
        <v>7</v>
      </c>
      <c r="AC558" s="262">
        <v>60515001</v>
      </c>
      <c r="AZ558" s="262">
        <v>2</v>
      </c>
      <c r="BA558" s="262">
        <f>IF(AZ558=1,G558,0)</f>
        <v>0</v>
      </c>
      <c r="BB558" s="262">
        <f>IF(AZ558=2,G558,0)</f>
        <v>0</v>
      </c>
      <c r="BC558" s="262">
        <f>IF(AZ558=3,G558,0)</f>
        <v>0</v>
      </c>
      <c r="BD558" s="262">
        <f>IF(AZ558=4,G558,0)</f>
        <v>0</v>
      </c>
      <c r="BE558" s="262">
        <f>IF(AZ558=5,G558,0)</f>
        <v>0</v>
      </c>
      <c r="CA558" s="293">
        <v>3</v>
      </c>
      <c r="CB558" s="293">
        <v>7</v>
      </c>
    </row>
    <row r="559" spans="1:80" x14ac:dyDescent="0.2">
      <c r="A559" s="302"/>
      <c r="B559" s="309"/>
      <c r="C559" s="310" t="s">
        <v>809</v>
      </c>
      <c r="D559" s="311"/>
      <c r="E559" s="312">
        <v>9.6500000000000002E-2</v>
      </c>
      <c r="F559" s="313"/>
      <c r="G559" s="314"/>
      <c r="H559" s="315"/>
      <c r="I559" s="307"/>
      <c r="J559" s="316"/>
      <c r="K559" s="307"/>
      <c r="M559" s="308" t="s">
        <v>809</v>
      </c>
      <c r="O559" s="293"/>
    </row>
    <row r="560" spans="1:80" x14ac:dyDescent="0.2">
      <c r="A560" s="294">
        <v>172</v>
      </c>
      <c r="B560" s="295" t="s">
        <v>810</v>
      </c>
      <c r="C560" s="296" t="s">
        <v>811</v>
      </c>
      <c r="D560" s="297" t="s">
        <v>115</v>
      </c>
      <c r="E560" s="298">
        <v>1.8479000000000001</v>
      </c>
      <c r="F560" s="298">
        <v>0</v>
      </c>
      <c r="G560" s="299">
        <f>E560*F560</f>
        <v>0</v>
      </c>
      <c r="H560" s="300">
        <v>0.55000000000000004</v>
      </c>
      <c r="I560" s="301">
        <f>E560*H560</f>
        <v>1.0163450000000001</v>
      </c>
      <c r="J560" s="300"/>
      <c r="K560" s="301">
        <f>E560*J560</f>
        <v>0</v>
      </c>
      <c r="O560" s="293">
        <v>2</v>
      </c>
      <c r="AA560" s="262">
        <v>3</v>
      </c>
      <c r="AB560" s="262">
        <v>7</v>
      </c>
      <c r="AC560" s="262">
        <v>60515266</v>
      </c>
      <c r="AZ560" s="262">
        <v>2</v>
      </c>
      <c r="BA560" s="262">
        <f>IF(AZ560=1,G560,0)</f>
        <v>0</v>
      </c>
      <c r="BB560" s="262">
        <f>IF(AZ560=2,G560,0)</f>
        <v>0</v>
      </c>
      <c r="BC560" s="262">
        <f>IF(AZ560=3,G560,0)</f>
        <v>0</v>
      </c>
      <c r="BD560" s="262">
        <f>IF(AZ560=4,G560,0)</f>
        <v>0</v>
      </c>
      <c r="BE560" s="262">
        <f>IF(AZ560=5,G560,0)</f>
        <v>0</v>
      </c>
      <c r="CA560" s="293">
        <v>3</v>
      </c>
      <c r="CB560" s="293">
        <v>7</v>
      </c>
    </row>
    <row r="561" spans="1:80" x14ac:dyDescent="0.2">
      <c r="A561" s="302"/>
      <c r="B561" s="309"/>
      <c r="C561" s="310" t="s">
        <v>812</v>
      </c>
      <c r="D561" s="311"/>
      <c r="E561" s="312">
        <v>1.8479000000000001</v>
      </c>
      <c r="F561" s="313"/>
      <c r="G561" s="314"/>
      <c r="H561" s="315"/>
      <c r="I561" s="307"/>
      <c r="J561" s="316"/>
      <c r="K561" s="307"/>
      <c r="M561" s="308" t="s">
        <v>812</v>
      </c>
      <c r="O561" s="293"/>
    </row>
    <row r="562" spans="1:80" x14ac:dyDescent="0.2">
      <c r="A562" s="294">
        <v>173</v>
      </c>
      <c r="B562" s="295" t="s">
        <v>813</v>
      </c>
      <c r="C562" s="296" t="s">
        <v>814</v>
      </c>
      <c r="D562" s="297" t="s">
        <v>115</v>
      </c>
      <c r="E562" s="298">
        <v>9.9457000000000004</v>
      </c>
      <c r="F562" s="298">
        <v>0</v>
      </c>
      <c r="G562" s="299">
        <f>E562*F562</f>
        <v>0</v>
      </c>
      <c r="H562" s="300">
        <v>0.55000000000000004</v>
      </c>
      <c r="I562" s="301">
        <f>E562*H562</f>
        <v>5.4701350000000009</v>
      </c>
      <c r="J562" s="300"/>
      <c r="K562" s="301">
        <f>E562*J562</f>
        <v>0</v>
      </c>
      <c r="O562" s="293">
        <v>2</v>
      </c>
      <c r="AA562" s="262">
        <v>3</v>
      </c>
      <c r="AB562" s="262">
        <v>7</v>
      </c>
      <c r="AC562" s="262">
        <v>60596002</v>
      </c>
      <c r="AZ562" s="262">
        <v>2</v>
      </c>
      <c r="BA562" s="262">
        <f>IF(AZ562=1,G562,0)</f>
        <v>0</v>
      </c>
      <c r="BB562" s="262">
        <f>IF(AZ562=2,G562,0)</f>
        <v>0</v>
      </c>
      <c r="BC562" s="262">
        <f>IF(AZ562=3,G562,0)</f>
        <v>0</v>
      </c>
      <c r="BD562" s="262">
        <f>IF(AZ562=4,G562,0)</f>
        <v>0</v>
      </c>
      <c r="BE562" s="262">
        <f>IF(AZ562=5,G562,0)</f>
        <v>0</v>
      </c>
      <c r="CA562" s="293">
        <v>3</v>
      </c>
      <c r="CB562" s="293">
        <v>7</v>
      </c>
    </row>
    <row r="563" spans="1:80" x14ac:dyDescent="0.2">
      <c r="A563" s="302"/>
      <c r="B563" s="309"/>
      <c r="C563" s="310" t="s">
        <v>815</v>
      </c>
      <c r="D563" s="311"/>
      <c r="E563" s="312">
        <v>9.9457000000000004</v>
      </c>
      <c r="F563" s="313"/>
      <c r="G563" s="314"/>
      <c r="H563" s="315"/>
      <c r="I563" s="307"/>
      <c r="J563" s="316"/>
      <c r="K563" s="307"/>
      <c r="M563" s="308" t="s">
        <v>815</v>
      </c>
      <c r="O563" s="293"/>
    </row>
    <row r="564" spans="1:80" x14ac:dyDescent="0.2">
      <c r="A564" s="294">
        <v>174</v>
      </c>
      <c r="B564" s="295" t="s">
        <v>816</v>
      </c>
      <c r="C564" s="296" t="s">
        <v>817</v>
      </c>
      <c r="D564" s="297" t="s">
        <v>200</v>
      </c>
      <c r="E564" s="298">
        <v>13.634022707</v>
      </c>
      <c r="F564" s="298">
        <v>0</v>
      </c>
      <c r="G564" s="299">
        <f>E564*F564</f>
        <v>0</v>
      </c>
      <c r="H564" s="300">
        <v>0</v>
      </c>
      <c r="I564" s="301">
        <f>E564*H564</f>
        <v>0</v>
      </c>
      <c r="J564" s="300"/>
      <c r="K564" s="301">
        <f>E564*J564</f>
        <v>0</v>
      </c>
      <c r="O564" s="293">
        <v>2</v>
      </c>
      <c r="AA564" s="262">
        <v>7</v>
      </c>
      <c r="AB564" s="262">
        <v>1001</v>
      </c>
      <c r="AC564" s="262">
        <v>5</v>
      </c>
      <c r="AZ564" s="262">
        <v>2</v>
      </c>
      <c r="BA564" s="262">
        <f>IF(AZ564=1,G564,0)</f>
        <v>0</v>
      </c>
      <c r="BB564" s="262">
        <f>IF(AZ564=2,G564,0)</f>
        <v>0</v>
      </c>
      <c r="BC564" s="262">
        <f>IF(AZ564=3,G564,0)</f>
        <v>0</v>
      </c>
      <c r="BD564" s="262">
        <f>IF(AZ564=4,G564,0)</f>
        <v>0</v>
      </c>
      <c r="BE564" s="262">
        <f>IF(AZ564=5,G564,0)</f>
        <v>0</v>
      </c>
      <c r="CA564" s="293">
        <v>7</v>
      </c>
      <c r="CB564" s="293">
        <v>1001</v>
      </c>
    </row>
    <row r="565" spans="1:80" x14ac:dyDescent="0.2">
      <c r="A565" s="317"/>
      <c r="B565" s="318" t="s">
        <v>101</v>
      </c>
      <c r="C565" s="319" t="s">
        <v>761</v>
      </c>
      <c r="D565" s="320"/>
      <c r="E565" s="321"/>
      <c r="F565" s="322"/>
      <c r="G565" s="323">
        <f>SUM(G520:G564)</f>
        <v>0</v>
      </c>
      <c r="H565" s="324"/>
      <c r="I565" s="325">
        <f>SUM(I520:I564)</f>
        <v>13.634022707000002</v>
      </c>
      <c r="J565" s="324"/>
      <c r="K565" s="325">
        <f>SUM(K520:K564)</f>
        <v>0</v>
      </c>
      <c r="O565" s="293">
        <v>4</v>
      </c>
      <c r="BA565" s="326">
        <f>SUM(BA520:BA564)</f>
        <v>0</v>
      </c>
      <c r="BB565" s="326">
        <f>SUM(BB520:BB564)</f>
        <v>0</v>
      </c>
      <c r="BC565" s="326">
        <f>SUM(BC520:BC564)</f>
        <v>0</v>
      </c>
      <c r="BD565" s="326">
        <f>SUM(BD520:BD564)</f>
        <v>0</v>
      </c>
      <c r="BE565" s="326">
        <f>SUM(BE520:BE564)</f>
        <v>0</v>
      </c>
    </row>
    <row r="566" spans="1:80" x14ac:dyDescent="0.2">
      <c r="A566" s="283" t="s">
        <v>97</v>
      </c>
      <c r="B566" s="284" t="s">
        <v>818</v>
      </c>
      <c r="C566" s="285" t="s">
        <v>819</v>
      </c>
      <c r="D566" s="286"/>
      <c r="E566" s="287"/>
      <c r="F566" s="287"/>
      <c r="G566" s="288"/>
      <c r="H566" s="289"/>
      <c r="I566" s="290"/>
      <c r="J566" s="291"/>
      <c r="K566" s="292"/>
      <c r="O566" s="293">
        <v>1</v>
      </c>
    </row>
    <row r="567" spans="1:80" x14ac:dyDescent="0.2">
      <c r="A567" s="294">
        <v>175</v>
      </c>
      <c r="B567" s="295" t="s">
        <v>821</v>
      </c>
      <c r="C567" s="296" t="s">
        <v>822</v>
      </c>
      <c r="D567" s="297" t="s">
        <v>165</v>
      </c>
      <c r="E567" s="298">
        <v>42.472299999999997</v>
      </c>
      <c r="F567" s="298">
        <v>0</v>
      </c>
      <c r="G567" s="299">
        <f>E567*F567</f>
        <v>0</v>
      </c>
      <c r="H567" s="300">
        <v>8.0000000000000007E-5</v>
      </c>
      <c r="I567" s="301">
        <f>E567*H567</f>
        <v>3.397784E-3</v>
      </c>
      <c r="J567" s="300">
        <v>0</v>
      </c>
      <c r="K567" s="301">
        <f>E567*J567</f>
        <v>0</v>
      </c>
      <c r="O567" s="293">
        <v>2</v>
      </c>
      <c r="AA567" s="262">
        <v>1</v>
      </c>
      <c r="AB567" s="262">
        <v>7</v>
      </c>
      <c r="AC567" s="262">
        <v>7</v>
      </c>
      <c r="AZ567" s="262">
        <v>2</v>
      </c>
      <c r="BA567" s="262">
        <f>IF(AZ567=1,G567,0)</f>
        <v>0</v>
      </c>
      <c r="BB567" s="262">
        <f>IF(AZ567=2,G567,0)</f>
        <v>0</v>
      </c>
      <c r="BC567" s="262">
        <f>IF(AZ567=3,G567,0)</f>
        <v>0</v>
      </c>
      <c r="BD567" s="262">
        <f>IF(AZ567=4,G567,0)</f>
        <v>0</v>
      </c>
      <c r="BE567" s="262">
        <f>IF(AZ567=5,G567,0)</f>
        <v>0</v>
      </c>
      <c r="CA567" s="293">
        <v>1</v>
      </c>
      <c r="CB567" s="293">
        <v>7</v>
      </c>
    </row>
    <row r="568" spans="1:80" x14ac:dyDescent="0.2">
      <c r="A568" s="302"/>
      <c r="B568" s="309"/>
      <c r="C568" s="310" t="s">
        <v>650</v>
      </c>
      <c r="D568" s="311"/>
      <c r="E568" s="312">
        <v>42.472299999999997</v>
      </c>
      <c r="F568" s="313"/>
      <c r="G568" s="314"/>
      <c r="H568" s="315"/>
      <c r="I568" s="307"/>
      <c r="J568" s="316"/>
      <c r="K568" s="307"/>
      <c r="M568" s="308" t="s">
        <v>650</v>
      </c>
      <c r="O568" s="293"/>
    </row>
    <row r="569" spans="1:80" x14ac:dyDescent="0.2">
      <c r="A569" s="294">
        <v>176</v>
      </c>
      <c r="B569" s="295" t="s">
        <v>823</v>
      </c>
      <c r="C569" s="296" t="s">
        <v>824</v>
      </c>
      <c r="D569" s="297" t="s">
        <v>165</v>
      </c>
      <c r="E569" s="298">
        <v>82.067099999999996</v>
      </c>
      <c r="F569" s="298">
        <v>0</v>
      </c>
      <c r="G569" s="299">
        <f>E569*F569</f>
        <v>0</v>
      </c>
      <c r="H569" s="300">
        <v>7.2999999999999996E-4</v>
      </c>
      <c r="I569" s="301">
        <f>E569*H569</f>
        <v>5.9908982999999992E-2</v>
      </c>
      <c r="J569" s="300">
        <v>0</v>
      </c>
      <c r="K569" s="301">
        <f>E569*J569</f>
        <v>0</v>
      </c>
      <c r="O569" s="293">
        <v>2</v>
      </c>
      <c r="AA569" s="262">
        <v>1</v>
      </c>
      <c r="AB569" s="262">
        <v>7</v>
      </c>
      <c r="AC569" s="262">
        <v>7</v>
      </c>
      <c r="AZ569" s="262">
        <v>2</v>
      </c>
      <c r="BA569" s="262">
        <f>IF(AZ569=1,G569,0)</f>
        <v>0</v>
      </c>
      <c r="BB569" s="262">
        <f>IF(AZ569=2,G569,0)</f>
        <v>0</v>
      </c>
      <c r="BC569" s="262">
        <f>IF(AZ569=3,G569,0)</f>
        <v>0</v>
      </c>
      <c r="BD569" s="262">
        <f>IF(AZ569=4,G569,0)</f>
        <v>0</v>
      </c>
      <c r="BE569" s="262">
        <f>IF(AZ569=5,G569,0)</f>
        <v>0</v>
      </c>
      <c r="CA569" s="293">
        <v>1</v>
      </c>
      <c r="CB569" s="293">
        <v>7</v>
      </c>
    </row>
    <row r="570" spans="1:80" x14ac:dyDescent="0.2">
      <c r="A570" s="302"/>
      <c r="B570" s="309"/>
      <c r="C570" s="310" t="s">
        <v>825</v>
      </c>
      <c r="D570" s="311"/>
      <c r="E570" s="312">
        <v>3.77</v>
      </c>
      <c r="F570" s="313"/>
      <c r="G570" s="314"/>
      <c r="H570" s="315"/>
      <c r="I570" s="307"/>
      <c r="J570" s="316"/>
      <c r="K570" s="307"/>
      <c r="M570" s="308" t="s">
        <v>825</v>
      </c>
      <c r="O570" s="293"/>
    </row>
    <row r="571" spans="1:80" x14ac:dyDescent="0.2">
      <c r="A571" s="302"/>
      <c r="B571" s="309"/>
      <c r="C571" s="310" t="s">
        <v>826</v>
      </c>
      <c r="D571" s="311"/>
      <c r="E571" s="312">
        <v>6.8154000000000003</v>
      </c>
      <c r="F571" s="313"/>
      <c r="G571" s="314"/>
      <c r="H571" s="315"/>
      <c r="I571" s="307"/>
      <c r="J571" s="316"/>
      <c r="K571" s="307"/>
      <c r="M571" s="308" t="s">
        <v>826</v>
      </c>
      <c r="O571" s="293"/>
    </row>
    <row r="572" spans="1:80" x14ac:dyDescent="0.2">
      <c r="A572" s="302"/>
      <c r="B572" s="309"/>
      <c r="C572" s="310" t="s">
        <v>827</v>
      </c>
      <c r="D572" s="311"/>
      <c r="E572" s="312">
        <v>5.6260000000000003</v>
      </c>
      <c r="F572" s="313"/>
      <c r="G572" s="314"/>
      <c r="H572" s="315"/>
      <c r="I572" s="307"/>
      <c r="J572" s="316"/>
      <c r="K572" s="307"/>
      <c r="M572" s="308" t="s">
        <v>827</v>
      </c>
      <c r="O572" s="293"/>
    </row>
    <row r="573" spans="1:80" x14ac:dyDescent="0.2">
      <c r="A573" s="302"/>
      <c r="B573" s="309"/>
      <c r="C573" s="310" t="s">
        <v>828</v>
      </c>
      <c r="D573" s="311"/>
      <c r="E573" s="312">
        <v>2.72</v>
      </c>
      <c r="F573" s="313"/>
      <c r="G573" s="314"/>
      <c r="H573" s="315"/>
      <c r="I573" s="307"/>
      <c r="J573" s="316"/>
      <c r="K573" s="307"/>
      <c r="M573" s="308" t="s">
        <v>828</v>
      </c>
      <c r="O573" s="293"/>
    </row>
    <row r="574" spans="1:80" x14ac:dyDescent="0.2">
      <c r="A574" s="302"/>
      <c r="B574" s="309"/>
      <c r="C574" s="310" t="s">
        <v>829</v>
      </c>
      <c r="D574" s="311"/>
      <c r="E574" s="312">
        <v>11.8163</v>
      </c>
      <c r="F574" s="313"/>
      <c r="G574" s="314"/>
      <c r="H574" s="315"/>
      <c r="I574" s="307"/>
      <c r="J574" s="316"/>
      <c r="K574" s="307"/>
      <c r="M574" s="308" t="s">
        <v>829</v>
      </c>
      <c r="O574" s="293"/>
    </row>
    <row r="575" spans="1:80" x14ac:dyDescent="0.2">
      <c r="A575" s="302"/>
      <c r="B575" s="309"/>
      <c r="C575" s="310" t="s">
        <v>713</v>
      </c>
      <c r="D575" s="311"/>
      <c r="E575" s="312">
        <v>11.3025</v>
      </c>
      <c r="F575" s="313"/>
      <c r="G575" s="314"/>
      <c r="H575" s="315"/>
      <c r="I575" s="307"/>
      <c r="J575" s="316"/>
      <c r="K575" s="307"/>
      <c r="M575" s="308" t="s">
        <v>713</v>
      </c>
      <c r="O575" s="293"/>
    </row>
    <row r="576" spans="1:80" x14ac:dyDescent="0.2">
      <c r="A576" s="302"/>
      <c r="B576" s="309"/>
      <c r="C576" s="310" t="s">
        <v>446</v>
      </c>
      <c r="D576" s="311"/>
      <c r="E576" s="312">
        <v>9.5909999999999993</v>
      </c>
      <c r="F576" s="313"/>
      <c r="G576" s="314"/>
      <c r="H576" s="315"/>
      <c r="I576" s="307"/>
      <c r="J576" s="316"/>
      <c r="K576" s="307"/>
      <c r="M576" s="308" t="s">
        <v>446</v>
      </c>
      <c r="O576" s="293"/>
    </row>
    <row r="577" spans="1:80" x14ac:dyDescent="0.2">
      <c r="A577" s="302"/>
      <c r="B577" s="309"/>
      <c r="C577" s="310" t="s">
        <v>714</v>
      </c>
      <c r="D577" s="311"/>
      <c r="E577" s="312">
        <v>9.1739999999999995</v>
      </c>
      <c r="F577" s="313"/>
      <c r="G577" s="314"/>
      <c r="H577" s="315"/>
      <c r="I577" s="307"/>
      <c r="J577" s="316"/>
      <c r="K577" s="307"/>
      <c r="M577" s="308" t="s">
        <v>714</v>
      </c>
      <c r="O577" s="293"/>
    </row>
    <row r="578" spans="1:80" x14ac:dyDescent="0.2">
      <c r="A578" s="302"/>
      <c r="B578" s="309"/>
      <c r="C578" s="310" t="s">
        <v>447</v>
      </c>
      <c r="D578" s="311"/>
      <c r="E578" s="312">
        <v>10.9725</v>
      </c>
      <c r="F578" s="313"/>
      <c r="G578" s="314"/>
      <c r="H578" s="315"/>
      <c r="I578" s="307"/>
      <c r="J578" s="316"/>
      <c r="K578" s="307"/>
      <c r="M578" s="308" t="s">
        <v>447</v>
      </c>
      <c r="O578" s="293"/>
    </row>
    <row r="579" spans="1:80" x14ac:dyDescent="0.2">
      <c r="A579" s="302"/>
      <c r="B579" s="309"/>
      <c r="C579" s="310" t="s">
        <v>715</v>
      </c>
      <c r="D579" s="311"/>
      <c r="E579" s="312">
        <v>10.279500000000001</v>
      </c>
      <c r="F579" s="313"/>
      <c r="G579" s="314"/>
      <c r="H579" s="315"/>
      <c r="I579" s="307"/>
      <c r="J579" s="316"/>
      <c r="K579" s="307"/>
      <c r="M579" s="308" t="s">
        <v>715</v>
      </c>
      <c r="O579" s="293"/>
    </row>
    <row r="580" spans="1:80" x14ac:dyDescent="0.2">
      <c r="A580" s="294">
        <v>177</v>
      </c>
      <c r="B580" s="295" t="s">
        <v>830</v>
      </c>
      <c r="C580" s="296" t="s">
        <v>831</v>
      </c>
      <c r="D580" s="297" t="s">
        <v>165</v>
      </c>
      <c r="E580" s="298">
        <v>161.46690000000001</v>
      </c>
      <c r="F580" s="298">
        <v>0</v>
      </c>
      <c r="G580" s="299">
        <f>E580*F580</f>
        <v>0</v>
      </c>
      <c r="H580" s="300">
        <v>7.2999999999999996E-4</v>
      </c>
      <c r="I580" s="301">
        <f>E580*H580</f>
        <v>0.11787083700000001</v>
      </c>
      <c r="J580" s="300">
        <v>0</v>
      </c>
      <c r="K580" s="301">
        <f>E580*J580</f>
        <v>0</v>
      </c>
      <c r="O580" s="293">
        <v>2</v>
      </c>
      <c r="AA580" s="262">
        <v>1</v>
      </c>
      <c r="AB580" s="262">
        <v>7</v>
      </c>
      <c r="AC580" s="262">
        <v>7</v>
      </c>
      <c r="AZ580" s="262">
        <v>2</v>
      </c>
      <c r="BA580" s="262">
        <f>IF(AZ580=1,G580,0)</f>
        <v>0</v>
      </c>
      <c r="BB580" s="262">
        <f>IF(AZ580=2,G580,0)</f>
        <v>0</v>
      </c>
      <c r="BC580" s="262">
        <f>IF(AZ580=3,G580,0)</f>
        <v>0</v>
      </c>
      <c r="BD580" s="262">
        <f>IF(AZ580=4,G580,0)</f>
        <v>0</v>
      </c>
      <c r="BE580" s="262">
        <f>IF(AZ580=5,G580,0)</f>
        <v>0</v>
      </c>
      <c r="CA580" s="293">
        <v>1</v>
      </c>
      <c r="CB580" s="293">
        <v>7</v>
      </c>
    </row>
    <row r="581" spans="1:80" x14ac:dyDescent="0.2">
      <c r="A581" s="302"/>
      <c r="B581" s="309"/>
      <c r="C581" s="310" t="s">
        <v>692</v>
      </c>
      <c r="D581" s="311"/>
      <c r="E581" s="312">
        <v>34.701900000000002</v>
      </c>
      <c r="F581" s="313"/>
      <c r="G581" s="314"/>
      <c r="H581" s="315"/>
      <c r="I581" s="307"/>
      <c r="J581" s="316"/>
      <c r="K581" s="307"/>
      <c r="M581" s="308" t="s">
        <v>692</v>
      </c>
      <c r="O581" s="293"/>
    </row>
    <row r="582" spans="1:80" x14ac:dyDescent="0.2">
      <c r="A582" s="302"/>
      <c r="B582" s="309"/>
      <c r="C582" s="310" t="s">
        <v>693</v>
      </c>
      <c r="D582" s="311"/>
      <c r="E582" s="312">
        <v>74.216200000000001</v>
      </c>
      <c r="F582" s="313"/>
      <c r="G582" s="314"/>
      <c r="H582" s="315"/>
      <c r="I582" s="307"/>
      <c r="J582" s="316"/>
      <c r="K582" s="307"/>
      <c r="M582" s="308" t="s">
        <v>693</v>
      </c>
      <c r="O582" s="293"/>
    </row>
    <row r="583" spans="1:80" x14ac:dyDescent="0.2">
      <c r="A583" s="302"/>
      <c r="B583" s="309"/>
      <c r="C583" s="310" t="s">
        <v>694</v>
      </c>
      <c r="D583" s="311"/>
      <c r="E583" s="312">
        <v>28.822500000000002</v>
      </c>
      <c r="F583" s="313"/>
      <c r="G583" s="314"/>
      <c r="H583" s="315"/>
      <c r="I583" s="307"/>
      <c r="J583" s="316"/>
      <c r="K583" s="307"/>
      <c r="M583" s="308" t="s">
        <v>694</v>
      </c>
      <c r="O583" s="293"/>
    </row>
    <row r="584" spans="1:80" x14ac:dyDescent="0.2">
      <c r="A584" s="302"/>
      <c r="B584" s="309"/>
      <c r="C584" s="310" t="s">
        <v>695</v>
      </c>
      <c r="D584" s="311"/>
      <c r="E584" s="312">
        <v>23.726299999999998</v>
      </c>
      <c r="F584" s="313"/>
      <c r="G584" s="314"/>
      <c r="H584" s="315"/>
      <c r="I584" s="307"/>
      <c r="J584" s="316"/>
      <c r="K584" s="307"/>
      <c r="M584" s="308" t="s">
        <v>695</v>
      </c>
      <c r="O584" s="293"/>
    </row>
    <row r="585" spans="1:80" x14ac:dyDescent="0.2">
      <c r="A585" s="294">
        <v>178</v>
      </c>
      <c r="B585" s="295" t="s">
        <v>832</v>
      </c>
      <c r="C585" s="296" t="s">
        <v>833</v>
      </c>
      <c r="D585" s="297" t="s">
        <v>272</v>
      </c>
      <c r="E585" s="298">
        <v>76.959999999999994</v>
      </c>
      <c r="F585" s="298">
        <v>0</v>
      </c>
      <c r="G585" s="299">
        <f>E585*F585</f>
        <v>0</v>
      </c>
      <c r="H585" s="300">
        <v>0</v>
      </c>
      <c r="I585" s="301">
        <f>E585*H585</f>
        <v>0</v>
      </c>
      <c r="J585" s="300">
        <v>0</v>
      </c>
      <c r="K585" s="301">
        <f>E585*J585</f>
        <v>0</v>
      </c>
      <c r="O585" s="293">
        <v>2</v>
      </c>
      <c r="AA585" s="262">
        <v>1</v>
      </c>
      <c r="AB585" s="262">
        <v>7</v>
      </c>
      <c r="AC585" s="262">
        <v>7</v>
      </c>
      <c r="AZ585" s="262">
        <v>2</v>
      </c>
      <c r="BA585" s="262">
        <f>IF(AZ585=1,G585,0)</f>
        <v>0</v>
      </c>
      <c r="BB585" s="262">
        <f>IF(AZ585=2,G585,0)</f>
        <v>0</v>
      </c>
      <c r="BC585" s="262">
        <f>IF(AZ585=3,G585,0)</f>
        <v>0</v>
      </c>
      <c r="BD585" s="262">
        <f>IF(AZ585=4,G585,0)</f>
        <v>0</v>
      </c>
      <c r="BE585" s="262">
        <f>IF(AZ585=5,G585,0)</f>
        <v>0</v>
      </c>
      <c r="CA585" s="293">
        <v>1</v>
      </c>
      <c r="CB585" s="293">
        <v>7</v>
      </c>
    </row>
    <row r="586" spans="1:80" x14ac:dyDescent="0.2">
      <c r="A586" s="302"/>
      <c r="B586" s="309"/>
      <c r="C586" s="310" t="s">
        <v>834</v>
      </c>
      <c r="D586" s="311"/>
      <c r="E586" s="312">
        <v>76.959999999999994</v>
      </c>
      <c r="F586" s="313"/>
      <c r="G586" s="314"/>
      <c r="H586" s="315"/>
      <c r="I586" s="307"/>
      <c r="J586" s="316"/>
      <c r="K586" s="307"/>
      <c r="M586" s="308" t="s">
        <v>834</v>
      </c>
      <c r="O586" s="293"/>
    </row>
    <row r="587" spans="1:80" x14ac:dyDescent="0.2">
      <c r="A587" s="294">
        <v>179</v>
      </c>
      <c r="B587" s="295" t="s">
        <v>835</v>
      </c>
      <c r="C587" s="296" t="s">
        <v>836</v>
      </c>
      <c r="D587" s="297" t="s">
        <v>115</v>
      </c>
      <c r="E587" s="298">
        <v>0.41370000000000001</v>
      </c>
      <c r="F587" s="298">
        <v>0</v>
      </c>
      <c r="G587" s="299">
        <f>E587*F587</f>
        <v>0</v>
      </c>
      <c r="H587" s="300">
        <v>0.5</v>
      </c>
      <c r="I587" s="301">
        <f>E587*H587</f>
        <v>0.20685000000000001</v>
      </c>
      <c r="J587" s="300"/>
      <c r="K587" s="301">
        <f>E587*J587</f>
        <v>0</v>
      </c>
      <c r="O587" s="293">
        <v>2</v>
      </c>
      <c r="AA587" s="262">
        <v>3</v>
      </c>
      <c r="AB587" s="262">
        <v>7</v>
      </c>
      <c r="AC587" s="262">
        <v>60515811</v>
      </c>
      <c r="AZ587" s="262">
        <v>2</v>
      </c>
      <c r="BA587" s="262">
        <f>IF(AZ587=1,G587,0)</f>
        <v>0</v>
      </c>
      <c r="BB587" s="262">
        <f>IF(AZ587=2,G587,0)</f>
        <v>0</v>
      </c>
      <c r="BC587" s="262">
        <f>IF(AZ587=3,G587,0)</f>
        <v>0</v>
      </c>
      <c r="BD587" s="262">
        <f>IF(AZ587=4,G587,0)</f>
        <v>0</v>
      </c>
      <c r="BE587" s="262">
        <f>IF(AZ587=5,G587,0)</f>
        <v>0</v>
      </c>
      <c r="CA587" s="293">
        <v>3</v>
      </c>
      <c r="CB587" s="293">
        <v>7</v>
      </c>
    </row>
    <row r="588" spans="1:80" x14ac:dyDescent="0.2">
      <c r="A588" s="302"/>
      <c r="B588" s="309"/>
      <c r="C588" s="310" t="s">
        <v>837</v>
      </c>
      <c r="D588" s="311"/>
      <c r="E588" s="312">
        <v>0.41370000000000001</v>
      </c>
      <c r="F588" s="313"/>
      <c r="G588" s="314"/>
      <c r="H588" s="315"/>
      <c r="I588" s="307"/>
      <c r="J588" s="316"/>
      <c r="K588" s="307"/>
      <c r="M588" s="308" t="s">
        <v>837</v>
      </c>
      <c r="O588" s="293"/>
    </row>
    <row r="589" spans="1:80" x14ac:dyDescent="0.2">
      <c r="A589" s="294">
        <v>180</v>
      </c>
      <c r="B589" s="295" t="s">
        <v>838</v>
      </c>
      <c r="C589" s="296" t="s">
        <v>839</v>
      </c>
      <c r="D589" s="297" t="s">
        <v>165</v>
      </c>
      <c r="E589" s="298">
        <v>46.719499999999996</v>
      </c>
      <c r="F589" s="298">
        <v>0</v>
      </c>
      <c r="G589" s="299">
        <f>E589*F589</f>
        <v>0</v>
      </c>
      <c r="H589" s="300">
        <v>1.37E-2</v>
      </c>
      <c r="I589" s="301">
        <f>E589*H589</f>
        <v>0.64005714999999996</v>
      </c>
      <c r="J589" s="300"/>
      <c r="K589" s="301">
        <f>E589*J589</f>
        <v>0</v>
      </c>
      <c r="O589" s="293">
        <v>2</v>
      </c>
      <c r="AA589" s="262">
        <v>3</v>
      </c>
      <c r="AB589" s="262">
        <v>7</v>
      </c>
      <c r="AC589" s="262">
        <v>60623314</v>
      </c>
      <c r="AZ589" s="262">
        <v>2</v>
      </c>
      <c r="BA589" s="262">
        <f>IF(AZ589=1,G589,0)</f>
        <v>0</v>
      </c>
      <c r="BB589" s="262">
        <f>IF(AZ589=2,G589,0)</f>
        <v>0</v>
      </c>
      <c r="BC589" s="262">
        <f>IF(AZ589=3,G589,0)</f>
        <v>0</v>
      </c>
      <c r="BD589" s="262">
        <f>IF(AZ589=4,G589,0)</f>
        <v>0</v>
      </c>
      <c r="BE589" s="262">
        <f>IF(AZ589=5,G589,0)</f>
        <v>0</v>
      </c>
      <c r="CA589" s="293">
        <v>3</v>
      </c>
      <c r="CB589" s="293">
        <v>7</v>
      </c>
    </row>
    <row r="590" spans="1:80" x14ac:dyDescent="0.2">
      <c r="A590" s="302"/>
      <c r="B590" s="309"/>
      <c r="C590" s="310" t="s">
        <v>840</v>
      </c>
      <c r="D590" s="311"/>
      <c r="E590" s="312">
        <v>46.719499999999996</v>
      </c>
      <c r="F590" s="313"/>
      <c r="G590" s="314"/>
      <c r="H590" s="315"/>
      <c r="I590" s="307"/>
      <c r="J590" s="316"/>
      <c r="K590" s="307"/>
      <c r="M590" s="308" t="s">
        <v>840</v>
      </c>
      <c r="O590" s="293"/>
    </row>
    <row r="591" spans="1:80" x14ac:dyDescent="0.2">
      <c r="A591" s="294">
        <v>181</v>
      </c>
      <c r="B591" s="295" t="s">
        <v>841</v>
      </c>
      <c r="C591" s="296" t="s">
        <v>842</v>
      </c>
      <c r="D591" s="297" t="s">
        <v>165</v>
      </c>
      <c r="E591" s="298">
        <v>90.273899999999998</v>
      </c>
      <c r="F591" s="298">
        <v>0</v>
      </c>
      <c r="G591" s="299">
        <f>E591*F591</f>
        <v>0</v>
      </c>
      <c r="H591" s="300">
        <v>9.4999999999999998E-3</v>
      </c>
      <c r="I591" s="301">
        <f>E591*H591</f>
        <v>0.85760205</v>
      </c>
      <c r="J591" s="300"/>
      <c r="K591" s="301">
        <f>E591*J591</f>
        <v>0</v>
      </c>
      <c r="O591" s="293">
        <v>2</v>
      </c>
      <c r="AA591" s="262">
        <v>3</v>
      </c>
      <c r="AB591" s="262">
        <v>7</v>
      </c>
      <c r="AC591" s="262" t="s">
        <v>841</v>
      </c>
      <c r="AZ591" s="262">
        <v>2</v>
      </c>
      <c r="BA591" s="262">
        <f>IF(AZ591=1,G591,0)</f>
        <v>0</v>
      </c>
      <c r="BB591" s="262">
        <f>IF(AZ591=2,G591,0)</f>
        <v>0</v>
      </c>
      <c r="BC591" s="262">
        <f>IF(AZ591=3,G591,0)</f>
        <v>0</v>
      </c>
      <c r="BD591" s="262">
        <f>IF(AZ591=4,G591,0)</f>
        <v>0</v>
      </c>
      <c r="BE591" s="262">
        <f>IF(AZ591=5,G591,0)</f>
        <v>0</v>
      </c>
      <c r="CA591" s="293">
        <v>3</v>
      </c>
      <c r="CB591" s="293">
        <v>7</v>
      </c>
    </row>
    <row r="592" spans="1:80" x14ac:dyDescent="0.2">
      <c r="A592" s="302"/>
      <c r="B592" s="309"/>
      <c r="C592" s="310" t="s">
        <v>843</v>
      </c>
      <c r="D592" s="311"/>
      <c r="E592" s="312">
        <v>4.1470000000000002</v>
      </c>
      <c r="F592" s="313"/>
      <c r="G592" s="314"/>
      <c r="H592" s="315"/>
      <c r="I592" s="307"/>
      <c r="J592" s="316"/>
      <c r="K592" s="307"/>
      <c r="M592" s="308" t="s">
        <v>843</v>
      </c>
      <c r="O592" s="293"/>
    </row>
    <row r="593" spans="1:80" x14ac:dyDescent="0.2">
      <c r="A593" s="302"/>
      <c r="B593" s="309"/>
      <c r="C593" s="310" t="s">
        <v>844</v>
      </c>
      <c r="D593" s="311"/>
      <c r="E593" s="312">
        <v>7.4969000000000001</v>
      </c>
      <c r="F593" s="313"/>
      <c r="G593" s="314"/>
      <c r="H593" s="315"/>
      <c r="I593" s="307"/>
      <c r="J593" s="316"/>
      <c r="K593" s="307"/>
      <c r="M593" s="308" t="s">
        <v>844</v>
      </c>
      <c r="O593" s="293"/>
    </row>
    <row r="594" spans="1:80" x14ac:dyDescent="0.2">
      <c r="A594" s="302"/>
      <c r="B594" s="309"/>
      <c r="C594" s="310" t="s">
        <v>845</v>
      </c>
      <c r="D594" s="311"/>
      <c r="E594" s="312">
        <v>6.1886000000000001</v>
      </c>
      <c r="F594" s="313"/>
      <c r="G594" s="314"/>
      <c r="H594" s="315"/>
      <c r="I594" s="307"/>
      <c r="J594" s="316"/>
      <c r="K594" s="307"/>
      <c r="M594" s="308" t="s">
        <v>845</v>
      </c>
      <c r="O594" s="293"/>
    </row>
    <row r="595" spans="1:80" x14ac:dyDescent="0.2">
      <c r="A595" s="302"/>
      <c r="B595" s="309"/>
      <c r="C595" s="310" t="s">
        <v>846</v>
      </c>
      <c r="D595" s="311"/>
      <c r="E595" s="312">
        <v>2.992</v>
      </c>
      <c r="F595" s="313"/>
      <c r="G595" s="314"/>
      <c r="H595" s="315"/>
      <c r="I595" s="307"/>
      <c r="J595" s="316"/>
      <c r="K595" s="307"/>
      <c r="M595" s="308" t="s">
        <v>846</v>
      </c>
      <c r="O595" s="293"/>
    </row>
    <row r="596" spans="1:80" x14ac:dyDescent="0.2">
      <c r="A596" s="302"/>
      <c r="B596" s="309"/>
      <c r="C596" s="310" t="s">
        <v>847</v>
      </c>
      <c r="D596" s="311"/>
      <c r="E596" s="312">
        <v>12.9979</v>
      </c>
      <c r="F596" s="313"/>
      <c r="G596" s="314"/>
      <c r="H596" s="315"/>
      <c r="I596" s="307"/>
      <c r="J596" s="316"/>
      <c r="K596" s="307"/>
      <c r="M596" s="308" t="s">
        <v>847</v>
      </c>
      <c r="O596" s="293"/>
    </row>
    <row r="597" spans="1:80" x14ac:dyDescent="0.2">
      <c r="A597" s="302"/>
      <c r="B597" s="309"/>
      <c r="C597" s="310" t="s">
        <v>848</v>
      </c>
      <c r="D597" s="311"/>
      <c r="E597" s="312">
        <v>12.432700000000001</v>
      </c>
      <c r="F597" s="313"/>
      <c r="G597" s="314"/>
      <c r="H597" s="315"/>
      <c r="I597" s="307"/>
      <c r="J597" s="316"/>
      <c r="K597" s="307"/>
      <c r="M597" s="308" t="s">
        <v>848</v>
      </c>
      <c r="O597" s="293"/>
    </row>
    <row r="598" spans="1:80" x14ac:dyDescent="0.2">
      <c r="A598" s="302"/>
      <c r="B598" s="309"/>
      <c r="C598" s="310" t="s">
        <v>849</v>
      </c>
      <c r="D598" s="311"/>
      <c r="E598" s="312">
        <v>10.5501</v>
      </c>
      <c r="F598" s="313"/>
      <c r="G598" s="314"/>
      <c r="H598" s="315"/>
      <c r="I598" s="307"/>
      <c r="J598" s="316"/>
      <c r="K598" s="307"/>
      <c r="M598" s="308" t="s">
        <v>849</v>
      </c>
      <c r="O598" s="293"/>
    </row>
    <row r="599" spans="1:80" x14ac:dyDescent="0.2">
      <c r="A599" s="302"/>
      <c r="B599" s="309"/>
      <c r="C599" s="310" t="s">
        <v>850</v>
      </c>
      <c r="D599" s="311"/>
      <c r="E599" s="312">
        <v>10.0914</v>
      </c>
      <c r="F599" s="313"/>
      <c r="G599" s="314"/>
      <c r="H599" s="315"/>
      <c r="I599" s="307"/>
      <c r="J599" s="316"/>
      <c r="K599" s="307"/>
      <c r="M599" s="308" t="s">
        <v>850</v>
      </c>
      <c r="O599" s="293"/>
    </row>
    <row r="600" spans="1:80" x14ac:dyDescent="0.2">
      <c r="A600" s="302"/>
      <c r="B600" s="309"/>
      <c r="C600" s="310" t="s">
        <v>851</v>
      </c>
      <c r="D600" s="311"/>
      <c r="E600" s="312">
        <v>12.069800000000001</v>
      </c>
      <c r="F600" s="313"/>
      <c r="G600" s="314"/>
      <c r="H600" s="315"/>
      <c r="I600" s="307"/>
      <c r="J600" s="316"/>
      <c r="K600" s="307"/>
      <c r="M600" s="308" t="s">
        <v>851</v>
      </c>
      <c r="O600" s="293"/>
    </row>
    <row r="601" spans="1:80" x14ac:dyDescent="0.2">
      <c r="A601" s="302"/>
      <c r="B601" s="309"/>
      <c r="C601" s="310" t="s">
        <v>852</v>
      </c>
      <c r="D601" s="311"/>
      <c r="E601" s="312">
        <v>11.307399999999999</v>
      </c>
      <c r="F601" s="313"/>
      <c r="G601" s="314"/>
      <c r="H601" s="315"/>
      <c r="I601" s="307"/>
      <c r="J601" s="316"/>
      <c r="K601" s="307"/>
      <c r="M601" s="308" t="s">
        <v>852</v>
      </c>
      <c r="O601" s="293"/>
    </row>
    <row r="602" spans="1:80" x14ac:dyDescent="0.2">
      <c r="A602" s="294">
        <v>182</v>
      </c>
      <c r="B602" s="295" t="s">
        <v>853</v>
      </c>
      <c r="C602" s="296" t="s">
        <v>854</v>
      </c>
      <c r="D602" s="297" t="s">
        <v>165</v>
      </c>
      <c r="E602" s="298">
        <v>177.61359999999999</v>
      </c>
      <c r="F602" s="298">
        <v>0</v>
      </c>
      <c r="G602" s="299">
        <f>E602*F602</f>
        <v>0</v>
      </c>
      <c r="H602" s="300">
        <v>1.1299999999999999E-2</v>
      </c>
      <c r="I602" s="301">
        <f>E602*H602</f>
        <v>2.0070336799999997</v>
      </c>
      <c r="J602" s="300"/>
      <c r="K602" s="301">
        <f>E602*J602</f>
        <v>0</v>
      </c>
      <c r="O602" s="293">
        <v>2</v>
      </c>
      <c r="AA602" s="262">
        <v>3</v>
      </c>
      <c r="AB602" s="262">
        <v>7</v>
      </c>
      <c r="AC602" s="262" t="s">
        <v>853</v>
      </c>
      <c r="AZ602" s="262">
        <v>2</v>
      </c>
      <c r="BA602" s="262">
        <f>IF(AZ602=1,G602,0)</f>
        <v>0</v>
      </c>
      <c r="BB602" s="262">
        <f>IF(AZ602=2,G602,0)</f>
        <v>0</v>
      </c>
      <c r="BC602" s="262">
        <f>IF(AZ602=3,G602,0)</f>
        <v>0</v>
      </c>
      <c r="BD602" s="262">
        <f>IF(AZ602=4,G602,0)</f>
        <v>0</v>
      </c>
      <c r="BE602" s="262">
        <f>IF(AZ602=5,G602,0)</f>
        <v>0</v>
      </c>
      <c r="CA602" s="293">
        <v>3</v>
      </c>
      <c r="CB602" s="293">
        <v>7</v>
      </c>
    </row>
    <row r="603" spans="1:80" x14ac:dyDescent="0.2">
      <c r="A603" s="302"/>
      <c r="B603" s="309"/>
      <c r="C603" s="310" t="s">
        <v>855</v>
      </c>
      <c r="D603" s="311"/>
      <c r="E603" s="312">
        <v>38.1721</v>
      </c>
      <c r="F603" s="313"/>
      <c r="G603" s="314"/>
      <c r="H603" s="315"/>
      <c r="I603" s="307"/>
      <c r="J603" s="316"/>
      <c r="K603" s="307"/>
      <c r="M603" s="308" t="s">
        <v>855</v>
      </c>
      <c r="O603" s="293"/>
    </row>
    <row r="604" spans="1:80" x14ac:dyDescent="0.2">
      <c r="A604" s="302"/>
      <c r="B604" s="309"/>
      <c r="C604" s="310" t="s">
        <v>856</v>
      </c>
      <c r="D604" s="311"/>
      <c r="E604" s="312">
        <v>81.637900000000002</v>
      </c>
      <c r="F604" s="313"/>
      <c r="G604" s="314"/>
      <c r="H604" s="315"/>
      <c r="I604" s="307"/>
      <c r="J604" s="316"/>
      <c r="K604" s="307"/>
      <c r="M604" s="308" t="s">
        <v>856</v>
      </c>
      <c r="O604" s="293"/>
    </row>
    <row r="605" spans="1:80" x14ac:dyDescent="0.2">
      <c r="A605" s="302"/>
      <c r="B605" s="309"/>
      <c r="C605" s="310" t="s">
        <v>857</v>
      </c>
      <c r="D605" s="311"/>
      <c r="E605" s="312">
        <v>31.704799999999999</v>
      </c>
      <c r="F605" s="313"/>
      <c r="G605" s="314"/>
      <c r="H605" s="315"/>
      <c r="I605" s="307"/>
      <c r="J605" s="316"/>
      <c r="K605" s="307"/>
      <c r="M605" s="308" t="s">
        <v>857</v>
      </c>
      <c r="O605" s="293"/>
    </row>
    <row r="606" spans="1:80" x14ac:dyDescent="0.2">
      <c r="A606" s="302"/>
      <c r="B606" s="309"/>
      <c r="C606" s="310" t="s">
        <v>858</v>
      </c>
      <c r="D606" s="311"/>
      <c r="E606" s="312">
        <v>26.0989</v>
      </c>
      <c r="F606" s="313"/>
      <c r="G606" s="314"/>
      <c r="H606" s="315"/>
      <c r="I606" s="307"/>
      <c r="J606" s="316"/>
      <c r="K606" s="307"/>
      <c r="M606" s="308" t="s">
        <v>858</v>
      </c>
      <c r="O606" s="293"/>
    </row>
    <row r="607" spans="1:80" x14ac:dyDescent="0.2">
      <c r="A607" s="294">
        <v>183</v>
      </c>
      <c r="B607" s="295" t="s">
        <v>859</v>
      </c>
      <c r="C607" s="296" t="s">
        <v>860</v>
      </c>
      <c r="D607" s="297" t="s">
        <v>200</v>
      </c>
      <c r="E607" s="298">
        <v>3.8927204839999998</v>
      </c>
      <c r="F607" s="298">
        <v>0</v>
      </c>
      <c r="G607" s="299">
        <f>E607*F607</f>
        <v>0</v>
      </c>
      <c r="H607" s="300">
        <v>0</v>
      </c>
      <c r="I607" s="301">
        <f>E607*H607</f>
        <v>0</v>
      </c>
      <c r="J607" s="300"/>
      <c r="K607" s="301">
        <f>E607*J607</f>
        <v>0</v>
      </c>
      <c r="O607" s="293">
        <v>2</v>
      </c>
      <c r="AA607" s="262">
        <v>7</v>
      </c>
      <c r="AB607" s="262">
        <v>1001</v>
      </c>
      <c r="AC607" s="262">
        <v>5</v>
      </c>
      <c r="AZ607" s="262">
        <v>2</v>
      </c>
      <c r="BA607" s="262">
        <f>IF(AZ607=1,G607,0)</f>
        <v>0</v>
      </c>
      <c r="BB607" s="262">
        <f>IF(AZ607=2,G607,0)</f>
        <v>0</v>
      </c>
      <c r="BC607" s="262">
        <f>IF(AZ607=3,G607,0)</f>
        <v>0</v>
      </c>
      <c r="BD607" s="262">
        <f>IF(AZ607=4,G607,0)</f>
        <v>0</v>
      </c>
      <c r="BE607" s="262">
        <f>IF(AZ607=5,G607,0)</f>
        <v>0</v>
      </c>
      <c r="CA607" s="293">
        <v>7</v>
      </c>
      <c r="CB607" s="293">
        <v>1001</v>
      </c>
    </row>
    <row r="608" spans="1:80" x14ac:dyDescent="0.2">
      <c r="A608" s="317"/>
      <c r="B608" s="318" t="s">
        <v>101</v>
      </c>
      <c r="C608" s="319" t="s">
        <v>820</v>
      </c>
      <c r="D608" s="320"/>
      <c r="E608" s="321"/>
      <c r="F608" s="322"/>
      <c r="G608" s="323">
        <f>SUM(G566:G607)</f>
        <v>0</v>
      </c>
      <c r="H608" s="324"/>
      <c r="I608" s="325">
        <f>SUM(I566:I607)</f>
        <v>3.8927204839999998</v>
      </c>
      <c r="J608" s="324"/>
      <c r="K608" s="325">
        <f>SUM(K566:K607)</f>
        <v>0</v>
      </c>
      <c r="O608" s="293">
        <v>4</v>
      </c>
      <c r="BA608" s="326">
        <f>SUM(BA566:BA607)</f>
        <v>0</v>
      </c>
      <c r="BB608" s="326">
        <f>SUM(BB566:BB607)</f>
        <v>0</v>
      </c>
      <c r="BC608" s="326">
        <f>SUM(BC566:BC607)</f>
        <v>0</v>
      </c>
      <c r="BD608" s="326">
        <f>SUM(BD566:BD607)</f>
        <v>0</v>
      </c>
      <c r="BE608" s="326">
        <f>SUM(BE566:BE607)</f>
        <v>0</v>
      </c>
    </row>
    <row r="609" spans="1:80" x14ac:dyDescent="0.2">
      <c r="A609" s="283" t="s">
        <v>97</v>
      </c>
      <c r="B609" s="284" t="s">
        <v>861</v>
      </c>
      <c r="C609" s="285" t="s">
        <v>862</v>
      </c>
      <c r="D609" s="286"/>
      <c r="E609" s="287"/>
      <c r="F609" s="287"/>
      <c r="G609" s="288"/>
      <c r="H609" s="289"/>
      <c r="I609" s="290"/>
      <c r="J609" s="291"/>
      <c r="K609" s="292"/>
      <c r="O609" s="293">
        <v>1</v>
      </c>
    </row>
    <row r="610" spans="1:80" ht="22.5" x14ac:dyDescent="0.2">
      <c r="A610" s="294">
        <v>184</v>
      </c>
      <c r="B610" s="295" t="s">
        <v>864</v>
      </c>
      <c r="C610" s="296" t="s">
        <v>865</v>
      </c>
      <c r="D610" s="297" t="s">
        <v>272</v>
      </c>
      <c r="E610" s="298">
        <v>21.82</v>
      </c>
      <c r="F610" s="298">
        <v>0</v>
      </c>
      <c r="G610" s="299">
        <f>E610*F610</f>
        <v>0</v>
      </c>
      <c r="H610" s="300">
        <v>2.1900000000000001E-3</v>
      </c>
      <c r="I610" s="301">
        <f>E610*H610</f>
        <v>4.7785800000000003E-2</v>
      </c>
      <c r="J610" s="300">
        <v>0</v>
      </c>
      <c r="K610" s="301">
        <f>E610*J610</f>
        <v>0</v>
      </c>
      <c r="O610" s="293">
        <v>2</v>
      </c>
      <c r="AA610" s="262">
        <v>1</v>
      </c>
      <c r="AB610" s="262">
        <v>0</v>
      </c>
      <c r="AC610" s="262">
        <v>0</v>
      </c>
      <c r="AZ610" s="262">
        <v>2</v>
      </c>
      <c r="BA610" s="262">
        <f>IF(AZ610=1,G610,0)</f>
        <v>0</v>
      </c>
      <c r="BB610" s="262">
        <f>IF(AZ610=2,G610,0)</f>
        <v>0</v>
      </c>
      <c r="BC610" s="262">
        <f>IF(AZ610=3,G610,0)</f>
        <v>0</v>
      </c>
      <c r="BD610" s="262">
        <f>IF(AZ610=4,G610,0)</f>
        <v>0</v>
      </c>
      <c r="BE610" s="262">
        <f>IF(AZ610=5,G610,0)</f>
        <v>0</v>
      </c>
      <c r="CA610" s="293">
        <v>1</v>
      </c>
      <c r="CB610" s="293">
        <v>0</v>
      </c>
    </row>
    <row r="611" spans="1:80" x14ac:dyDescent="0.2">
      <c r="A611" s="302"/>
      <c r="B611" s="309"/>
      <c r="C611" s="310" t="s">
        <v>866</v>
      </c>
      <c r="D611" s="311"/>
      <c r="E611" s="312">
        <v>21.82</v>
      </c>
      <c r="F611" s="313"/>
      <c r="G611" s="314"/>
      <c r="H611" s="315"/>
      <c r="I611" s="307"/>
      <c r="J611" s="316"/>
      <c r="K611" s="307"/>
      <c r="M611" s="308" t="s">
        <v>866</v>
      </c>
      <c r="O611" s="293"/>
    </row>
    <row r="612" spans="1:80" ht="22.5" x14ac:dyDescent="0.2">
      <c r="A612" s="294">
        <v>185</v>
      </c>
      <c r="B612" s="295" t="s">
        <v>867</v>
      </c>
      <c r="C612" s="296" t="s">
        <v>868</v>
      </c>
      <c r="D612" s="297" t="s">
        <v>272</v>
      </c>
      <c r="E612" s="298">
        <v>34</v>
      </c>
      <c r="F612" s="298">
        <v>0</v>
      </c>
      <c r="G612" s="299">
        <f>E612*F612</f>
        <v>0</v>
      </c>
      <c r="H612" s="300">
        <v>1.6299999999999999E-3</v>
      </c>
      <c r="I612" s="301">
        <f>E612*H612</f>
        <v>5.5419999999999997E-2</v>
      </c>
      <c r="J612" s="300">
        <v>0</v>
      </c>
      <c r="K612" s="301">
        <f>E612*J612</f>
        <v>0</v>
      </c>
      <c r="O612" s="293">
        <v>2</v>
      </c>
      <c r="AA612" s="262">
        <v>1</v>
      </c>
      <c r="AB612" s="262">
        <v>7</v>
      </c>
      <c r="AC612" s="262">
        <v>7</v>
      </c>
      <c r="AZ612" s="262">
        <v>2</v>
      </c>
      <c r="BA612" s="262">
        <f>IF(AZ612=1,G612,0)</f>
        <v>0</v>
      </c>
      <c r="BB612" s="262">
        <f>IF(AZ612=2,G612,0)</f>
        <v>0</v>
      </c>
      <c r="BC612" s="262">
        <f>IF(AZ612=3,G612,0)</f>
        <v>0</v>
      </c>
      <c r="BD612" s="262">
        <f>IF(AZ612=4,G612,0)</f>
        <v>0</v>
      </c>
      <c r="BE612" s="262">
        <f>IF(AZ612=5,G612,0)</f>
        <v>0</v>
      </c>
      <c r="CA612" s="293">
        <v>1</v>
      </c>
      <c r="CB612" s="293">
        <v>7</v>
      </c>
    </row>
    <row r="613" spans="1:80" x14ac:dyDescent="0.2">
      <c r="A613" s="302"/>
      <c r="B613" s="309"/>
      <c r="C613" s="310" t="s">
        <v>869</v>
      </c>
      <c r="D613" s="311"/>
      <c r="E613" s="312">
        <v>34</v>
      </c>
      <c r="F613" s="313"/>
      <c r="G613" s="314"/>
      <c r="H613" s="315"/>
      <c r="I613" s="307"/>
      <c r="J613" s="316"/>
      <c r="K613" s="307"/>
      <c r="M613" s="308" t="s">
        <v>869</v>
      </c>
      <c r="O613" s="293"/>
    </row>
    <row r="614" spans="1:80" ht="22.5" x14ac:dyDescent="0.2">
      <c r="A614" s="294">
        <v>186</v>
      </c>
      <c r="B614" s="295" t="s">
        <v>870</v>
      </c>
      <c r="C614" s="296" t="s">
        <v>871</v>
      </c>
      <c r="D614" s="297" t="s">
        <v>272</v>
      </c>
      <c r="E614" s="298">
        <v>9.6</v>
      </c>
      <c r="F614" s="298">
        <v>0</v>
      </c>
      <c r="G614" s="299">
        <f>E614*F614</f>
        <v>0</v>
      </c>
      <c r="H614" s="300">
        <v>1.8799999999999999E-3</v>
      </c>
      <c r="I614" s="301">
        <f>E614*H614</f>
        <v>1.8047999999999998E-2</v>
      </c>
      <c r="J614" s="300">
        <v>0</v>
      </c>
      <c r="K614" s="301">
        <f>E614*J614</f>
        <v>0</v>
      </c>
      <c r="O614" s="293">
        <v>2</v>
      </c>
      <c r="AA614" s="262">
        <v>1</v>
      </c>
      <c r="AB614" s="262">
        <v>7</v>
      </c>
      <c r="AC614" s="262">
        <v>7</v>
      </c>
      <c r="AZ614" s="262">
        <v>2</v>
      </c>
      <c r="BA614" s="262">
        <f>IF(AZ614=1,G614,0)</f>
        <v>0</v>
      </c>
      <c r="BB614" s="262">
        <f>IF(AZ614=2,G614,0)</f>
        <v>0</v>
      </c>
      <c r="BC614" s="262">
        <f>IF(AZ614=3,G614,0)</f>
        <v>0</v>
      </c>
      <c r="BD614" s="262">
        <f>IF(AZ614=4,G614,0)</f>
        <v>0</v>
      </c>
      <c r="BE614" s="262">
        <f>IF(AZ614=5,G614,0)</f>
        <v>0</v>
      </c>
      <c r="CA614" s="293">
        <v>1</v>
      </c>
      <c r="CB614" s="293">
        <v>7</v>
      </c>
    </row>
    <row r="615" spans="1:80" ht="22.5" x14ac:dyDescent="0.2">
      <c r="A615" s="294">
        <v>187</v>
      </c>
      <c r="B615" s="295" t="s">
        <v>872</v>
      </c>
      <c r="C615" s="296" t="s">
        <v>873</v>
      </c>
      <c r="D615" s="297" t="s">
        <v>272</v>
      </c>
      <c r="E615" s="298">
        <v>22</v>
      </c>
      <c r="F615" s="298">
        <v>0</v>
      </c>
      <c r="G615" s="299">
        <f>E615*F615</f>
        <v>0</v>
      </c>
      <c r="H615" s="300">
        <v>1.3699999999999999E-3</v>
      </c>
      <c r="I615" s="301">
        <f>E615*H615</f>
        <v>3.0139999999999997E-2</v>
      </c>
      <c r="J615" s="300">
        <v>0</v>
      </c>
      <c r="K615" s="301">
        <f>E615*J615</f>
        <v>0</v>
      </c>
      <c r="O615" s="293">
        <v>2</v>
      </c>
      <c r="AA615" s="262">
        <v>1</v>
      </c>
      <c r="AB615" s="262">
        <v>7</v>
      </c>
      <c r="AC615" s="262">
        <v>7</v>
      </c>
      <c r="AZ615" s="262">
        <v>2</v>
      </c>
      <c r="BA615" s="262">
        <f>IF(AZ615=1,G615,0)</f>
        <v>0</v>
      </c>
      <c r="BB615" s="262">
        <f>IF(AZ615=2,G615,0)</f>
        <v>0</v>
      </c>
      <c r="BC615" s="262">
        <f>IF(AZ615=3,G615,0)</f>
        <v>0</v>
      </c>
      <c r="BD615" s="262">
        <f>IF(AZ615=4,G615,0)</f>
        <v>0</v>
      </c>
      <c r="BE615" s="262">
        <f>IF(AZ615=5,G615,0)</f>
        <v>0</v>
      </c>
      <c r="CA615" s="293">
        <v>1</v>
      </c>
      <c r="CB615" s="293">
        <v>7</v>
      </c>
    </row>
    <row r="616" spans="1:80" x14ac:dyDescent="0.2">
      <c r="A616" s="294">
        <v>188</v>
      </c>
      <c r="B616" s="295" t="s">
        <v>874</v>
      </c>
      <c r="C616" s="296" t="s">
        <v>875</v>
      </c>
      <c r="D616" s="297" t="s">
        <v>272</v>
      </c>
      <c r="E616" s="298">
        <v>9.6999999999999993</v>
      </c>
      <c r="F616" s="298">
        <v>0</v>
      </c>
      <c r="G616" s="299">
        <f>E616*F616</f>
        <v>0</v>
      </c>
      <c r="H616" s="300">
        <v>2.1900000000000001E-3</v>
      </c>
      <c r="I616" s="301">
        <f>E616*H616</f>
        <v>2.1242999999999998E-2</v>
      </c>
      <c r="J616" s="300">
        <v>0</v>
      </c>
      <c r="K616" s="301">
        <f>E616*J616</f>
        <v>0</v>
      </c>
      <c r="O616" s="293">
        <v>2</v>
      </c>
      <c r="AA616" s="262">
        <v>1</v>
      </c>
      <c r="AB616" s="262">
        <v>7</v>
      </c>
      <c r="AC616" s="262">
        <v>7</v>
      </c>
      <c r="AZ616" s="262">
        <v>2</v>
      </c>
      <c r="BA616" s="262">
        <f>IF(AZ616=1,G616,0)</f>
        <v>0</v>
      </c>
      <c r="BB616" s="262">
        <f>IF(AZ616=2,G616,0)</f>
        <v>0</v>
      </c>
      <c r="BC616" s="262">
        <f>IF(AZ616=3,G616,0)</f>
        <v>0</v>
      </c>
      <c r="BD616" s="262">
        <f>IF(AZ616=4,G616,0)</f>
        <v>0</v>
      </c>
      <c r="BE616" s="262">
        <f>IF(AZ616=5,G616,0)</f>
        <v>0</v>
      </c>
      <c r="CA616" s="293">
        <v>1</v>
      </c>
      <c r="CB616" s="293">
        <v>7</v>
      </c>
    </row>
    <row r="617" spans="1:80" ht="22.5" x14ac:dyDescent="0.2">
      <c r="A617" s="294">
        <v>189</v>
      </c>
      <c r="B617" s="295" t="s">
        <v>876</v>
      </c>
      <c r="C617" s="296" t="s">
        <v>877</v>
      </c>
      <c r="D617" s="297" t="s">
        <v>272</v>
      </c>
      <c r="E617" s="298">
        <v>1</v>
      </c>
      <c r="F617" s="298">
        <v>0</v>
      </c>
      <c r="G617" s="299">
        <f>E617*F617</f>
        <v>0</v>
      </c>
      <c r="H617" s="300">
        <v>2.3999999999999998E-3</v>
      </c>
      <c r="I617" s="301">
        <f>E617*H617</f>
        <v>2.3999999999999998E-3</v>
      </c>
      <c r="J617" s="300">
        <v>0</v>
      </c>
      <c r="K617" s="301">
        <f>E617*J617</f>
        <v>0</v>
      </c>
      <c r="O617" s="293">
        <v>2</v>
      </c>
      <c r="AA617" s="262">
        <v>1</v>
      </c>
      <c r="AB617" s="262">
        <v>7</v>
      </c>
      <c r="AC617" s="262">
        <v>7</v>
      </c>
      <c r="AZ617" s="262">
        <v>2</v>
      </c>
      <c r="BA617" s="262">
        <f>IF(AZ617=1,G617,0)</f>
        <v>0</v>
      </c>
      <c r="BB617" s="262">
        <f>IF(AZ617=2,G617,0)</f>
        <v>0</v>
      </c>
      <c r="BC617" s="262">
        <f>IF(AZ617=3,G617,0)</f>
        <v>0</v>
      </c>
      <c r="BD617" s="262">
        <f>IF(AZ617=4,G617,0)</f>
        <v>0</v>
      </c>
      <c r="BE617" s="262">
        <f>IF(AZ617=5,G617,0)</f>
        <v>0</v>
      </c>
      <c r="CA617" s="293">
        <v>1</v>
      </c>
      <c r="CB617" s="293">
        <v>7</v>
      </c>
    </row>
    <row r="618" spans="1:80" ht="22.5" x14ac:dyDescent="0.2">
      <c r="A618" s="294">
        <v>190</v>
      </c>
      <c r="B618" s="295" t="s">
        <v>878</v>
      </c>
      <c r="C618" s="296" t="s">
        <v>879</v>
      </c>
      <c r="D618" s="297" t="s">
        <v>272</v>
      </c>
      <c r="E618" s="298">
        <v>20</v>
      </c>
      <c r="F618" s="298">
        <v>0</v>
      </c>
      <c r="G618" s="299">
        <f>E618*F618</f>
        <v>0</v>
      </c>
      <c r="H618" s="300">
        <v>4.0600000000000002E-3</v>
      </c>
      <c r="I618" s="301">
        <f>E618*H618</f>
        <v>8.1200000000000008E-2</v>
      </c>
      <c r="J618" s="300">
        <v>0</v>
      </c>
      <c r="K618" s="301">
        <f>E618*J618</f>
        <v>0</v>
      </c>
      <c r="O618" s="293">
        <v>2</v>
      </c>
      <c r="AA618" s="262">
        <v>1</v>
      </c>
      <c r="AB618" s="262">
        <v>7</v>
      </c>
      <c r="AC618" s="262">
        <v>7</v>
      </c>
      <c r="AZ618" s="262">
        <v>2</v>
      </c>
      <c r="BA618" s="262">
        <f>IF(AZ618=1,G618,0)</f>
        <v>0</v>
      </c>
      <c r="BB618" s="262">
        <f>IF(AZ618=2,G618,0)</f>
        <v>0</v>
      </c>
      <c r="BC618" s="262">
        <f>IF(AZ618=3,G618,0)</f>
        <v>0</v>
      </c>
      <c r="BD618" s="262">
        <f>IF(AZ618=4,G618,0)</f>
        <v>0</v>
      </c>
      <c r="BE618" s="262">
        <f>IF(AZ618=5,G618,0)</f>
        <v>0</v>
      </c>
      <c r="CA618" s="293">
        <v>1</v>
      </c>
      <c r="CB618" s="293">
        <v>7</v>
      </c>
    </row>
    <row r="619" spans="1:80" x14ac:dyDescent="0.2">
      <c r="A619" s="302"/>
      <c r="B619" s="309"/>
      <c r="C619" s="310" t="s">
        <v>880</v>
      </c>
      <c r="D619" s="311"/>
      <c r="E619" s="312">
        <v>20</v>
      </c>
      <c r="F619" s="313"/>
      <c r="G619" s="314"/>
      <c r="H619" s="315"/>
      <c r="I619" s="307"/>
      <c r="J619" s="316"/>
      <c r="K619" s="307"/>
      <c r="M619" s="308" t="s">
        <v>880</v>
      </c>
      <c r="O619" s="293"/>
    </row>
    <row r="620" spans="1:80" ht="22.5" x14ac:dyDescent="0.2">
      <c r="A620" s="294">
        <v>191</v>
      </c>
      <c r="B620" s="295" t="s">
        <v>881</v>
      </c>
      <c r="C620" s="296" t="s">
        <v>882</v>
      </c>
      <c r="D620" s="297" t="s">
        <v>197</v>
      </c>
      <c r="E620" s="298">
        <v>1</v>
      </c>
      <c r="F620" s="298">
        <v>0</v>
      </c>
      <c r="G620" s="299">
        <f>E620*F620</f>
        <v>0</v>
      </c>
      <c r="H620" s="300">
        <v>5.0000000000000001E-4</v>
      </c>
      <c r="I620" s="301">
        <f>E620*H620</f>
        <v>5.0000000000000001E-4</v>
      </c>
      <c r="J620" s="300">
        <v>0</v>
      </c>
      <c r="K620" s="301">
        <f>E620*J620</f>
        <v>0</v>
      </c>
      <c r="O620" s="293">
        <v>2</v>
      </c>
      <c r="AA620" s="262">
        <v>1</v>
      </c>
      <c r="AB620" s="262">
        <v>7</v>
      </c>
      <c r="AC620" s="262">
        <v>7</v>
      </c>
      <c r="AZ620" s="262">
        <v>2</v>
      </c>
      <c r="BA620" s="262">
        <f>IF(AZ620=1,G620,0)</f>
        <v>0</v>
      </c>
      <c r="BB620" s="262">
        <f>IF(AZ620=2,G620,0)</f>
        <v>0</v>
      </c>
      <c r="BC620" s="262">
        <f>IF(AZ620=3,G620,0)</f>
        <v>0</v>
      </c>
      <c r="BD620" s="262">
        <f>IF(AZ620=4,G620,0)</f>
        <v>0</v>
      </c>
      <c r="BE620" s="262">
        <f>IF(AZ620=5,G620,0)</f>
        <v>0</v>
      </c>
      <c r="CA620" s="293">
        <v>1</v>
      </c>
      <c r="CB620" s="293">
        <v>7</v>
      </c>
    </row>
    <row r="621" spans="1:80" ht="22.5" x14ac:dyDescent="0.2">
      <c r="A621" s="294">
        <v>192</v>
      </c>
      <c r="B621" s="295" t="s">
        <v>883</v>
      </c>
      <c r="C621" s="296" t="s">
        <v>884</v>
      </c>
      <c r="D621" s="297" t="s">
        <v>272</v>
      </c>
      <c r="E621" s="298">
        <v>3.4</v>
      </c>
      <c r="F621" s="298">
        <v>0</v>
      </c>
      <c r="G621" s="299">
        <f>E621*F621</f>
        <v>0</v>
      </c>
      <c r="H621" s="300">
        <v>3.1700000000000001E-3</v>
      </c>
      <c r="I621" s="301">
        <f>E621*H621</f>
        <v>1.0777999999999999E-2</v>
      </c>
      <c r="J621" s="300">
        <v>0</v>
      </c>
      <c r="K621" s="301">
        <f>E621*J621</f>
        <v>0</v>
      </c>
      <c r="O621" s="293">
        <v>2</v>
      </c>
      <c r="AA621" s="262">
        <v>1</v>
      </c>
      <c r="AB621" s="262">
        <v>7</v>
      </c>
      <c r="AC621" s="262">
        <v>7</v>
      </c>
      <c r="AZ621" s="262">
        <v>2</v>
      </c>
      <c r="BA621" s="262">
        <f>IF(AZ621=1,G621,0)</f>
        <v>0</v>
      </c>
      <c r="BB621" s="262">
        <f>IF(AZ621=2,G621,0)</f>
        <v>0</v>
      </c>
      <c r="BC621" s="262">
        <f>IF(AZ621=3,G621,0)</f>
        <v>0</v>
      </c>
      <c r="BD621" s="262">
        <f>IF(AZ621=4,G621,0)</f>
        <v>0</v>
      </c>
      <c r="BE621" s="262">
        <f>IF(AZ621=5,G621,0)</f>
        <v>0</v>
      </c>
      <c r="CA621" s="293">
        <v>1</v>
      </c>
      <c r="CB621" s="293">
        <v>7</v>
      </c>
    </row>
    <row r="622" spans="1:80" ht="22.5" x14ac:dyDescent="0.2">
      <c r="A622" s="294">
        <v>193</v>
      </c>
      <c r="B622" s="295" t="s">
        <v>885</v>
      </c>
      <c r="C622" s="296" t="s">
        <v>886</v>
      </c>
      <c r="D622" s="297" t="s">
        <v>272</v>
      </c>
      <c r="E622" s="298">
        <v>5.5</v>
      </c>
      <c r="F622" s="298">
        <v>0</v>
      </c>
      <c r="G622" s="299">
        <f>E622*F622</f>
        <v>0</v>
      </c>
      <c r="H622" s="300">
        <v>3.16E-3</v>
      </c>
      <c r="I622" s="301">
        <f>E622*H622</f>
        <v>1.738E-2</v>
      </c>
      <c r="J622" s="300">
        <v>0</v>
      </c>
      <c r="K622" s="301">
        <f>E622*J622</f>
        <v>0</v>
      </c>
      <c r="O622" s="293">
        <v>2</v>
      </c>
      <c r="AA622" s="262">
        <v>1</v>
      </c>
      <c r="AB622" s="262">
        <v>7</v>
      </c>
      <c r="AC622" s="262">
        <v>7</v>
      </c>
      <c r="AZ622" s="262">
        <v>2</v>
      </c>
      <c r="BA622" s="262">
        <f>IF(AZ622=1,G622,0)</f>
        <v>0</v>
      </c>
      <c r="BB622" s="262">
        <f>IF(AZ622=2,G622,0)</f>
        <v>0</v>
      </c>
      <c r="BC622" s="262">
        <f>IF(AZ622=3,G622,0)</f>
        <v>0</v>
      </c>
      <c r="BD622" s="262">
        <f>IF(AZ622=4,G622,0)</f>
        <v>0</v>
      </c>
      <c r="BE622" s="262">
        <f>IF(AZ622=5,G622,0)</f>
        <v>0</v>
      </c>
      <c r="CA622" s="293">
        <v>1</v>
      </c>
      <c r="CB622" s="293">
        <v>7</v>
      </c>
    </row>
    <row r="623" spans="1:80" x14ac:dyDescent="0.2">
      <c r="A623" s="302"/>
      <c r="B623" s="309"/>
      <c r="C623" s="310" t="s">
        <v>887</v>
      </c>
      <c r="D623" s="311"/>
      <c r="E623" s="312">
        <v>5.5</v>
      </c>
      <c r="F623" s="313"/>
      <c r="G623" s="314"/>
      <c r="H623" s="315"/>
      <c r="I623" s="307"/>
      <c r="J623" s="316"/>
      <c r="K623" s="307"/>
      <c r="M623" s="308" t="s">
        <v>887</v>
      </c>
      <c r="O623" s="293"/>
    </row>
    <row r="624" spans="1:80" x14ac:dyDescent="0.2">
      <c r="A624" s="294">
        <v>194</v>
      </c>
      <c r="B624" s="295" t="s">
        <v>888</v>
      </c>
      <c r="C624" s="296" t="s">
        <v>889</v>
      </c>
      <c r="D624" s="297" t="s">
        <v>272</v>
      </c>
      <c r="E624" s="298">
        <v>25.5</v>
      </c>
      <c r="F624" s="298">
        <v>0</v>
      </c>
      <c r="G624" s="299">
        <f>E624*F624</f>
        <v>0</v>
      </c>
      <c r="H624" s="300">
        <v>2.3E-3</v>
      </c>
      <c r="I624" s="301">
        <f>E624*H624</f>
        <v>5.8650000000000001E-2</v>
      </c>
      <c r="J624" s="300"/>
      <c r="K624" s="301">
        <f>E624*J624</f>
        <v>0</v>
      </c>
      <c r="O624" s="293">
        <v>2</v>
      </c>
      <c r="AA624" s="262">
        <v>12</v>
      </c>
      <c r="AB624" s="262">
        <v>0</v>
      </c>
      <c r="AC624" s="262">
        <v>247</v>
      </c>
      <c r="AZ624" s="262">
        <v>2</v>
      </c>
      <c r="BA624" s="262">
        <f>IF(AZ624=1,G624,0)</f>
        <v>0</v>
      </c>
      <c r="BB624" s="262">
        <f>IF(AZ624=2,G624,0)</f>
        <v>0</v>
      </c>
      <c r="BC624" s="262">
        <f>IF(AZ624=3,G624,0)</f>
        <v>0</v>
      </c>
      <c r="BD624" s="262">
        <f>IF(AZ624=4,G624,0)</f>
        <v>0</v>
      </c>
      <c r="BE624" s="262">
        <f>IF(AZ624=5,G624,0)</f>
        <v>0</v>
      </c>
      <c r="CA624" s="293">
        <v>12</v>
      </c>
      <c r="CB624" s="293">
        <v>0</v>
      </c>
    </row>
    <row r="625" spans="1:80" x14ac:dyDescent="0.2">
      <c r="A625" s="294">
        <v>195</v>
      </c>
      <c r="B625" s="295" t="s">
        <v>890</v>
      </c>
      <c r="C625" s="296" t="s">
        <v>891</v>
      </c>
      <c r="D625" s="297" t="s">
        <v>200</v>
      </c>
      <c r="E625" s="298">
        <v>0.34354479999999998</v>
      </c>
      <c r="F625" s="298">
        <v>0</v>
      </c>
      <c r="G625" s="299">
        <f>E625*F625</f>
        <v>0</v>
      </c>
      <c r="H625" s="300">
        <v>0</v>
      </c>
      <c r="I625" s="301">
        <f>E625*H625</f>
        <v>0</v>
      </c>
      <c r="J625" s="300"/>
      <c r="K625" s="301">
        <f>E625*J625</f>
        <v>0</v>
      </c>
      <c r="O625" s="293">
        <v>2</v>
      </c>
      <c r="AA625" s="262">
        <v>7</v>
      </c>
      <c r="AB625" s="262">
        <v>1001</v>
      </c>
      <c r="AC625" s="262">
        <v>5</v>
      </c>
      <c r="AZ625" s="262">
        <v>2</v>
      </c>
      <c r="BA625" s="262">
        <f>IF(AZ625=1,G625,0)</f>
        <v>0</v>
      </c>
      <c r="BB625" s="262">
        <f>IF(AZ625=2,G625,0)</f>
        <v>0</v>
      </c>
      <c r="BC625" s="262">
        <f>IF(AZ625=3,G625,0)</f>
        <v>0</v>
      </c>
      <c r="BD625" s="262">
        <f>IF(AZ625=4,G625,0)</f>
        <v>0</v>
      </c>
      <c r="BE625" s="262">
        <f>IF(AZ625=5,G625,0)</f>
        <v>0</v>
      </c>
      <c r="CA625" s="293">
        <v>7</v>
      </c>
      <c r="CB625" s="293">
        <v>1001</v>
      </c>
    </row>
    <row r="626" spans="1:80" x14ac:dyDescent="0.2">
      <c r="A626" s="317"/>
      <c r="B626" s="318" t="s">
        <v>101</v>
      </c>
      <c r="C626" s="319" t="s">
        <v>863</v>
      </c>
      <c r="D626" s="320"/>
      <c r="E626" s="321"/>
      <c r="F626" s="322"/>
      <c r="G626" s="323">
        <f>SUM(G609:G625)</f>
        <v>0</v>
      </c>
      <c r="H626" s="324"/>
      <c r="I626" s="325">
        <f>SUM(I609:I625)</f>
        <v>0.34354479999999998</v>
      </c>
      <c r="J626" s="324"/>
      <c r="K626" s="325">
        <f>SUM(K609:K625)</f>
        <v>0</v>
      </c>
      <c r="O626" s="293">
        <v>4</v>
      </c>
      <c r="BA626" s="326">
        <f>SUM(BA609:BA625)</f>
        <v>0</v>
      </c>
      <c r="BB626" s="326">
        <f>SUM(BB609:BB625)</f>
        <v>0</v>
      </c>
      <c r="BC626" s="326">
        <f>SUM(BC609:BC625)</f>
        <v>0</v>
      </c>
      <c r="BD626" s="326">
        <f>SUM(BD609:BD625)</f>
        <v>0</v>
      </c>
      <c r="BE626" s="326">
        <f>SUM(BE609:BE625)</f>
        <v>0</v>
      </c>
    </row>
    <row r="627" spans="1:80" x14ac:dyDescent="0.2">
      <c r="A627" s="283" t="s">
        <v>97</v>
      </c>
      <c r="B627" s="284" t="s">
        <v>892</v>
      </c>
      <c r="C627" s="285" t="s">
        <v>893</v>
      </c>
      <c r="D627" s="286"/>
      <c r="E627" s="287"/>
      <c r="F627" s="287"/>
      <c r="G627" s="288"/>
      <c r="H627" s="289"/>
      <c r="I627" s="290"/>
      <c r="J627" s="291"/>
      <c r="K627" s="292"/>
      <c r="O627" s="293">
        <v>1</v>
      </c>
    </row>
    <row r="628" spans="1:80" x14ac:dyDescent="0.2">
      <c r="A628" s="294">
        <v>196</v>
      </c>
      <c r="B628" s="295" t="s">
        <v>895</v>
      </c>
      <c r="C628" s="296" t="s">
        <v>896</v>
      </c>
      <c r="D628" s="297" t="s">
        <v>272</v>
      </c>
      <c r="E628" s="298">
        <v>51.44</v>
      </c>
      <c r="F628" s="298">
        <v>0</v>
      </c>
      <c r="G628" s="299">
        <f>E628*F628</f>
        <v>0</v>
      </c>
      <c r="H628" s="300">
        <v>3.2000000000000003E-4</v>
      </c>
      <c r="I628" s="301">
        <f>E628*H628</f>
        <v>1.6460800000000001E-2</v>
      </c>
      <c r="J628" s="300">
        <v>0</v>
      </c>
      <c r="K628" s="301">
        <f>E628*J628</f>
        <v>0</v>
      </c>
      <c r="O628" s="293">
        <v>2</v>
      </c>
      <c r="AA628" s="262">
        <v>1</v>
      </c>
      <c r="AB628" s="262">
        <v>7</v>
      </c>
      <c r="AC628" s="262">
        <v>7</v>
      </c>
      <c r="AZ628" s="262">
        <v>2</v>
      </c>
      <c r="BA628" s="262">
        <f>IF(AZ628=1,G628,0)</f>
        <v>0</v>
      </c>
      <c r="BB628" s="262">
        <f>IF(AZ628=2,G628,0)</f>
        <v>0</v>
      </c>
      <c r="BC628" s="262">
        <f>IF(AZ628=3,G628,0)</f>
        <v>0</v>
      </c>
      <c r="BD628" s="262">
        <f>IF(AZ628=4,G628,0)</f>
        <v>0</v>
      </c>
      <c r="BE628" s="262">
        <f>IF(AZ628=5,G628,0)</f>
        <v>0</v>
      </c>
      <c r="CA628" s="293">
        <v>1</v>
      </c>
      <c r="CB628" s="293">
        <v>7</v>
      </c>
    </row>
    <row r="629" spans="1:80" x14ac:dyDescent="0.2">
      <c r="A629" s="302"/>
      <c r="B629" s="309"/>
      <c r="C629" s="310" t="s">
        <v>897</v>
      </c>
      <c r="D629" s="311"/>
      <c r="E629" s="312">
        <v>15.32</v>
      </c>
      <c r="F629" s="313"/>
      <c r="G629" s="314"/>
      <c r="H629" s="315"/>
      <c r="I629" s="307"/>
      <c r="J629" s="316"/>
      <c r="K629" s="307"/>
      <c r="M629" s="308" t="s">
        <v>897</v>
      </c>
      <c r="O629" s="293"/>
    </row>
    <row r="630" spans="1:80" x14ac:dyDescent="0.2">
      <c r="A630" s="302"/>
      <c r="B630" s="309"/>
      <c r="C630" s="310" t="s">
        <v>898</v>
      </c>
      <c r="D630" s="311"/>
      <c r="E630" s="312">
        <v>18.059999999999999</v>
      </c>
      <c r="F630" s="313"/>
      <c r="G630" s="314"/>
      <c r="H630" s="315"/>
      <c r="I630" s="307"/>
      <c r="J630" s="316"/>
      <c r="K630" s="307"/>
      <c r="M630" s="308" t="s">
        <v>898</v>
      </c>
      <c r="O630" s="293"/>
    </row>
    <row r="631" spans="1:80" x14ac:dyDescent="0.2">
      <c r="A631" s="302"/>
      <c r="B631" s="309"/>
      <c r="C631" s="310" t="s">
        <v>898</v>
      </c>
      <c r="D631" s="311"/>
      <c r="E631" s="312">
        <v>18.059999999999999</v>
      </c>
      <c r="F631" s="313"/>
      <c r="G631" s="314"/>
      <c r="H631" s="315"/>
      <c r="I631" s="307"/>
      <c r="J631" s="316"/>
      <c r="K631" s="307"/>
      <c r="M631" s="308" t="s">
        <v>898</v>
      </c>
      <c r="O631" s="293"/>
    </row>
    <row r="632" spans="1:80" x14ac:dyDescent="0.2">
      <c r="A632" s="294">
        <v>197</v>
      </c>
      <c r="B632" s="295" t="s">
        <v>899</v>
      </c>
      <c r="C632" s="296" t="s">
        <v>900</v>
      </c>
      <c r="D632" s="297" t="s">
        <v>165</v>
      </c>
      <c r="E632" s="298">
        <v>146.36349999999999</v>
      </c>
      <c r="F632" s="298">
        <v>0</v>
      </c>
      <c r="G632" s="299">
        <f>E632*F632</f>
        <v>0</v>
      </c>
      <c r="H632" s="300">
        <v>4.3869999999999999E-2</v>
      </c>
      <c r="I632" s="301">
        <f>E632*H632</f>
        <v>6.4209667449999994</v>
      </c>
      <c r="J632" s="300">
        <v>0</v>
      </c>
      <c r="K632" s="301">
        <f>E632*J632</f>
        <v>0</v>
      </c>
      <c r="O632" s="293">
        <v>2</v>
      </c>
      <c r="AA632" s="262">
        <v>1</v>
      </c>
      <c r="AB632" s="262">
        <v>7</v>
      </c>
      <c r="AC632" s="262">
        <v>7</v>
      </c>
      <c r="AZ632" s="262">
        <v>2</v>
      </c>
      <c r="BA632" s="262">
        <f>IF(AZ632=1,G632,0)</f>
        <v>0</v>
      </c>
      <c r="BB632" s="262">
        <f>IF(AZ632=2,G632,0)</f>
        <v>0</v>
      </c>
      <c r="BC632" s="262">
        <f>IF(AZ632=3,G632,0)</f>
        <v>0</v>
      </c>
      <c r="BD632" s="262">
        <f>IF(AZ632=4,G632,0)</f>
        <v>0</v>
      </c>
      <c r="BE632" s="262">
        <f>IF(AZ632=5,G632,0)</f>
        <v>0</v>
      </c>
      <c r="CA632" s="293">
        <v>1</v>
      </c>
      <c r="CB632" s="293">
        <v>7</v>
      </c>
    </row>
    <row r="633" spans="1:80" x14ac:dyDescent="0.2">
      <c r="A633" s="302"/>
      <c r="B633" s="309"/>
      <c r="C633" s="310" t="s">
        <v>773</v>
      </c>
      <c r="D633" s="311"/>
      <c r="E633" s="312">
        <v>84.221699999999998</v>
      </c>
      <c r="F633" s="313"/>
      <c r="G633" s="314"/>
      <c r="H633" s="315"/>
      <c r="I633" s="307"/>
      <c r="J633" s="316"/>
      <c r="K633" s="307"/>
      <c r="M633" s="308" t="s">
        <v>773</v>
      </c>
      <c r="O633" s="293"/>
    </row>
    <row r="634" spans="1:80" x14ac:dyDescent="0.2">
      <c r="A634" s="302"/>
      <c r="B634" s="309"/>
      <c r="C634" s="310" t="s">
        <v>774</v>
      </c>
      <c r="D634" s="311"/>
      <c r="E634" s="312">
        <v>35.216900000000003</v>
      </c>
      <c r="F634" s="313"/>
      <c r="G634" s="314"/>
      <c r="H634" s="315"/>
      <c r="I634" s="307"/>
      <c r="J634" s="316"/>
      <c r="K634" s="307"/>
      <c r="M634" s="308" t="s">
        <v>774</v>
      </c>
      <c r="O634" s="293"/>
    </row>
    <row r="635" spans="1:80" x14ac:dyDescent="0.2">
      <c r="A635" s="302"/>
      <c r="B635" s="309"/>
      <c r="C635" s="310" t="s">
        <v>775</v>
      </c>
      <c r="D635" s="311"/>
      <c r="E635" s="312">
        <v>26.924900000000001</v>
      </c>
      <c r="F635" s="313"/>
      <c r="G635" s="314"/>
      <c r="H635" s="315"/>
      <c r="I635" s="307"/>
      <c r="J635" s="316"/>
      <c r="K635" s="307"/>
      <c r="M635" s="308" t="s">
        <v>775</v>
      </c>
      <c r="O635" s="293"/>
    </row>
    <row r="636" spans="1:80" x14ac:dyDescent="0.2">
      <c r="A636" s="294">
        <v>198</v>
      </c>
      <c r="B636" s="295" t="s">
        <v>901</v>
      </c>
      <c r="C636" s="296" t="s">
        <v>902</v>
      </c>
      <c r="D636" s="297" t="s">
        <v>197</v>
      </c>
      <c r="E636" s="298">
        <v>117.0908</v>
      </c>
      <c r="F636" s="298">
        <v>0</v>
      </c>
      <c r="G636" s="299">
        <f>E636*F636</f>
        <v>0</v>
      </c>
      <c r="H636" s="300">
        <v>2.8999999999999998E-3</v>
      </c>
      <c r="I636" s="301">
        <f>E636*H636</f>
        <v>0.33956332</v>
      </c>
      <c r="J636" s="300">
        <v>0</v>
      </c>
      <c r="K636" s="301">
        <f>E636*J636</f>
        <v>0</v>
      </c>
      <c r="O636" s="293">
        <v>2</v>
      </c>
      <c r="AA636" s="262">
        <v>1</v>
      </c>
      <c r="AB636" s="262">
        <v>0</v>
      </c>
      <c r="AC636" s="262">
        <v>0</v>
      </c>
      <c r="AZ636" s="262">
        <v>2</v>
      </c>
      <c r="BA636" s="262">
        <f>IF(AZ636=1,G636,0)</f>
        <v>0</v>
      </c>
      <c r="BB636" s="262">
        <f>IF(AZ636=2,G636,0)</f>
        <v>0</v>
      </c>
      <c r="BC636" s="262">
        <f>IF(AZ636=3,G636,0)</f>
        <v>0</v>
      </c>
      <c r="BD636" s="262">
        <f>IF(AZ636=4,G636,0)</f>
        <v>0</v>
      </c>
      <c r="BE636" s="262">
        <f>IF(AZ636=5,G636,0)</f>
        <v>0</v>
      </c>
      <c r="CA636" s="293">
        <v>1</v>
      </c>
      <c r="CB636" s="293">
        <v>0</v>
      </c>
    </row>
    <row r="637" spans="1:80" x14ac:dyDescent="0.2">
      <c r="A637" s="302"/>
      <c r="B637" s="309"/>
      <c r="C637" s="310" t="s">
        <v>903</v>
      </c>
      <c r="D637" s="311"/>
      <c r="E637" s="312">
        <v>117.0908</v>
      </c>
      <c r="F637" s="313"/>
      <c r="G637" s="314"/>
      <c r="H637" s="315"/>
      <c r="I637" s="307"/>
      <c r="J637" s="316"/>
      <c r="K637" s="307"/>
      <c r="M637" s="308" t="s">
        <v>903</v>
      </c>
      <c r="O637" s="293"/>
    </row>
    <row r="638" spans="1:80" x14ac:dyDescent="0.2">
      <c r="A638" s="294">
        <v>199</v>
      </c>
      <c r="B638" s="295" t="s">
        <v>904</v>
      </c>
      <c r="C638" s="296" t="s">
        <v>905</v>
      </c>
      <c r="D638" s="297" t="s">
        <v>165</v>
      </c>
      <c r="E638" s="298">
        <v>188.8357</v>
      </c>
      <c r="F638" s="298">
        <v>0</v>
      </c>
      <c r="G638" s="299">
        <f>E638*F638</f>
        <v>0</v>
      </c>
      <c r="H638" s="300">
        <v>2.3000000000000001E-4</v>
      </c>
      <c r="I638" s="301">
        <f>E638*H638</f>
        <v>4.3432211000000005E-2</v>
      </c>
      <c r="J638" s="300">
        <v>0</v>
      </c>
      <c r="K638" s="301">
        <f>E638*J638</f>
        <v>0</v>
      </c>
      <c r="O638" s="293">
        <v>2</v>
      </c>
      <c r="AA638" s="262">
        <v>1</v>
      </c>
      <c r="AB638" s="262">
        <v>0</v>
      </c>
      <c r="AC638" s="262">
        <v>0</v>
      </c>
      <c r="AZ638" s="262">
        <v>2</v>
      </c>
      <c r="BA638" s="262">
        <f>IF(AZ638=1,G638,0)</f>
        <v>0</v>
      </c>
      <c r="BB638" s="262">
        <f>IF(AZ638=2,G638,0)</f>
        <v>0</v>
      </c>
      <c r="BC638" s="262">
        <f>IF(AZ638=3,G638,0)</f>
        <v>0</v>
      </c>
      <c r="BD638" s="262">
        <f>IF(AZ638=4,G638,0)</f>
        <v>0</v>
      </c>
      <c r="BE638" s="262">
        <f>IF(AZ638=5,G638,0)</f>
        <v>0</v>
      </c>
      <c r="CA638" s="293">
        <v>1</v>
      </c>
      <c r="CB638" s="293">
        <v>0</v>
      </c>
    </row>
    <row r="639" spans="1:80" x14ac:dyDescent="0.2">
      <c r="A639" s="302"/>
      <c r="B639" s="309"/>
      <c r="C639" s="310" t="s">
        <v>650</v>
      </c>
      <c r="D639" s="311"/>
      <c r="E639" s="312">
        <v>42.472299999999997</v>
      </c>
      <c r="F639" s="313"/>
      <c r="G639" s="314"/>
      <c r="H639" s="315"/>
      <c r="I639" s="307"/>
      <c r="J639" s="316"/>
      <c r="K639" s="307"/>
      <c r="M639" s="308" t="s">
        <v>650</v>
      </c>
      <c r="O639" s="293"/>
    </row>
    <row r="640" spans="1:80" x14ac:dyDescent="0.2">
      <c r="A640" s="302"/>
      <c r="B640" s="309"/>
      <c r="C640" s="310" t="s">
        <v>773</v>
      </c>
      <c r="D640" s="311"/>
      <c r="E640" s="312">
        <v>84.221699999999998</v>
      </c>
      <c r="F640" s="313"/>
      <c r="G640" s="314"/>
      <c r="H640" s="315"/>
      <c r="I640" s="307"/>
      <c r="J640" s="316"/>
      <c r="K640" s="307"/>
      <c r="M640" s="308" t="s">
        <v>773</v>
      </c>
      <c r="O640" s="293"/>
    </row>
    <row r="641" spans="1:80" x14ac:dyDescent="0.2">
      <c r="A641" s="302"/>
      <c r="B641" s="309"/>
      <c r="C641" s="310" t="s">
        <v>774</v>
      </c>
      <c r="D641" s="311"/>
      <c r="E641" s="312">
        <v>35.216900000000003</v>
      </c>
      <c r="F641" s="313"/>
      <c r="G641" s="314"/>
      <c r="H641" s="315"/>
      <c r="I641" s="307"/>
      <c r="J641" s="316"/>
      <c r="K641" s="307"/>
      <c r="M641" s="308" t="s">
        <v>774</v>
      </c>
      <c r="O641" s="293"/>
    </row>
    <row r="642" spans="1:80" x14ac:dyDescent="0.2">
      <c r="A642" s="302"/>
      <c r="B642" s="309"/>
      <c r="C642" s="310" t="s">
        <v>775</v>
      </c>
      <c r="D642" s="311"/>
      <c r="E642" s="312">
        <v>26.924900000000001</v>
      </c>
      <c r="F642" s="313"/>
      <c r="G642" s="314"/>
      <c r="H642" s="315"/>
      <c r="I642" s="307"/>
      <c r="J642" s="316"/>
      <c r="K642" s="307"/>
      <c r="M642" s="308" t="s">
        <v>775</v>
      </c>
      <c r="O642" s="293"/>
    </row>
    <row r="643" spans="1:80" x14ac:dyDescent="0.2">
      <c r="A643" s="294">
        <v>200</v>
      </c>
      <c r="B643" s="295" t="s">
        <v>906</v>
      </c>
      <c r="C643" s="296" t="s">
        <v>907</v>
      </c>
      <c r="D643" s="297" t="s">
        <v>197</v>
      </c>
      <c r="E643" s="298">
        <v>30</v>
      </c>
      <c r="F643" s="298">
        <v>0</v>
      </c>
      <c r="G643" s="299">
        <f>E643*F643</f>
        <v>0</v>
      </c>
      <c r="H643" s="300">
        <v>3.8999999999999998E-3</v>
      </c>
      <c r="I643" s="301">
        <f>E643*H643</f>
        <v>0.11699999999999999</v>
      </c>
      <c r="J643" s="300"/>
      <c r="K643" s="301">
        <f>E643*J643</f>
        <v>0</v>
      </c>
      <c r="O643" s="293">
        <v>2</v>
      </c>
      <c r="AA643" s="262">
        <v>3</v>
      </c>
      <c r="AB643" s="262">
        <v>7</v>
      </c>
      <c r="AC643" s="262">
        <v>596609340</v>
      </c>
      <c r="AZ643" s="262">
        <v>2</v>
      </c>
      <c r="BA643" s="262">
        <f>IF(AZ643=1,G643,0)</f>
        <v>0</v>
      </c>
      <c r="BB643" s="262">
        <f>IF(AZ643=2,G643,0)</f>
        <v>0</v>
      </c>
      <c r="BC643" s="262">
        <f>IF(AZ643=3,G643,0)</f>
        <v>0</v>
      </c>
      <c r="BD643" s="262">
        <f>IF(AZ643=4,G643,0)</f>
        <v>0</v>
      </c>
      <c r="BE643" s="262">
        <f>IF(AZ643=5,G643,0)</f>
        <v>0</v>
      </c>
      <c r="CA643" s="293">
        <v>3</v>
      </c>
      <c r="CB643" s="293">
        <v>7</v>
      </c>
    </row>
    <row r="644" spans="1:80" x14ac:dyDescent="0.2">
      <c r="A644" s="294">
        <v>201</v>
      </c>
      <c r="B644" s="295" t="s">
        <v>908</v>
      </c>
      <c r="C644" s="296" t="s">
        <v>909</v>
      </c>
      <c r="D644" s="297" t="s">
        <v>200</v>
      </c>
      <c r="E644" s="298">
        <v>6.937423076</v>
      </c>
      <c r="F644" s="298">
        <v>0</v>
      </c>
      <c r="G644" s="299">
        <f>E644*F644</f>
        <v>0</v>
      </c>
      <c r="H644" s="300">
        <v>0</v>
      </c>
      <c r="I644" s="301">
        <f>E644*H644</f>
        <v>0</v>
      </c>
      <c r="J644" s="300"/>
      <c r="K644" s="301">
        <f>E644*J644</f>
        <v>0</v>
      </c>
      <c r="O644" s="293">
        <v>2</v>
      </c>
      <c r="AA644" s="262">
        <v>7</v>
      </c>
      <c r="AB644" s="262">
        <v>1001</v>
      </c>
      <c r="AC644" s="262">
        <v>5</v>
      </c>
      <c r="AZ644" s="262">
        <v>2</v>
      </c>
      <c r="BA644" s="262">
        <f>IF(AZ644=1,G644,0)</f>
        <v>0</v>
      </c>
      <c r="BB644" s="262">
        <f>IF(AZ644=2,G644,0)</f>
        <v>0</v>
      </c>
      <c r="BC644" s="262">
        <f>IF(AZ644=3,G644,0)</f>
        <v>0</v>
      </c>
      <c r="BD644" s="262">
        <f>IF(AZ644=4,G644,0)</f>
        <v>0</v>
      </c>
      <c r="BE644" s="262">
        <f>IF(AZ644=5,G644,0)</f>
        <v>0</v>
      </c>
      <c r="CA644" s="293">
        <v>7</v>
      </c>
      <c r="CB644" s="293">
        <v>1001</v>
      </c>
    </row>
    <row r="645" spans="1:80" x14ac:dyDescent="0.2">
      <c r="A645" s="317"/>
      <c r="B645" s="318" t="s">
        <v>101</v>
      </c>
      <c r="C645" s="319" t="s">
        <v>894</v>
      </c>
      <c r="D645" s="320"/>
      <c r="E645" s="321"/>
      <c r="F645" s="322"/>
      <c r="G645" s="323">
        <f>SUM(G627:G644)</f>
        <v>0</v>
      </c>
      <c r="H645" s="324"/>
      <c r="I645" s="325">
        <f>SUM(I627:I644)</f>
        <v>6.9374230759999991</v>
      </c>
      <c r="J645" s="324"/>
      <c r="K645" s="325">
        <f>SUM(K627:K644)</f>
        <v>0</v>
      </c>
      <c r="O645" s="293">
        <v>4</v>
      </c>
      <c r="BA645" s="326">
        <f>SUM(BA627:BA644)</f>
        <v>0</v>
      </c>
      <c r="BB645" s="326">
        <f>SUM(BB627:BB644)</f>
        <v>0</v>
      </c>
      <c r="BC645" s="326">
        <f>SUM(BC627:BC644)</f>
        <v>0</v>
      </c>
      <c r="BD645" s="326">
        <f>SUM(BD627:BD644)</f>
        <v>0</v>
      </c>
      <c r="BE645" s="326">
        <f>SUM(BE627:BE644)</f>
        <v>0</v>
      </c>
    </row>
    <row r="646" spans="1:80" x14ac:dyDescent="0.2">
      <c r="A646" s="283" t="s">
        <v>97</v>
      </c>
      <c r="B646" s="284" t="s">
        <v>910</v>
      </c>
      <c r="C646" s="285" t="s">
        <v>911</v>
      </c>
      <c r="D646" s="286"/>
      <c r="E646" s="287"/>
      <c r="F646" s="287"/>
      <c r="G646" s="288"/>
      <c r="H646" s="289"/>
      <c r="I646" s="290"/>
      <c r="J646" s="291"/>
      <c r="K646" s="292"/>
      <c r="O646" s="293">
        <v>1</v>
      </c>
    </row>
    <row r="647" spans="1:80" ht="22.5" x14ac:dyDescent="0.2">
      <c r="A647" s="294">
        <v>202</v>
      </c>
      <c r="B647" s="295" t="s">
        <v>913</v>
      </c>
      <c r="C647" s="296" t="s">
        <v>914</v>
      </c>
      <c r="D647" s="297" t="s">
        <v>165</v>
      </c>
      <c r="E647" s="298">
        <v>37.748100000000001</v>
      </c>
      <c r="F647" s="298">
        <v>0</v>
      </c>
      <c r="G647" s="299">
        <f>E647*F647</f>
        <v>0</v>
      </c>
      <c r="H647" s="300">
        <v>0</v>
      </c>
      <c r="I647" s="301">
        <f>E647*H647</f>
        <v>0</v>
      </c>
      <c r="J647" s="300"/>
      <c r="K647" s="301">
        <f>E647*J647</f>
        <v>0</v>
      </c>
      <c r="O647" s="293">
        <v>2</v>
      </c>
      <c r="AA647" s="262">
        <v>12</v>
      </c>
      <c r="AB647" s="262">
        <v>0</v>
      </c>
      <c r="AC647" s="262">
        <v>148</v>
      </c>
      <c r="AZ647" s="262">
        <v>2</v>
      </c>
      <c r="BA647" s="262">
        <f>IF(AZ647=1,G647,0)</f>
        <v>0</v>
      </c>
      <c r="BB647" s="262">
        <f>IF(AZ647=2,G647,0)</f>
        <v>0</v>
      </c>
      <c r="BC647" s="262">
        <f>IF(AZ647=3,G647,0)</f>
        <v>0</v>
      </c>
      <c r="BD647" s="262">
        <f>IF(AZ647=4,G647,0)</f>
        <v>0</v>
      </c>
      <c r="BE647" s="262">
        <f>IF(AZ647=5,G647,0)</f>
        <v>0</v>
      </c>
      <c r="CA647" s="293">
        <v>12</v>
      </c>
      <c r="CB647" s="293">
        <v>0</v>
      </c>
    </row>
    <row r="648" spans="1:80" x14ac:dyDescent="0.2">
      <c r="A648" s="302"/>
      <c r="B648" s="309"/>
      <c r="C648" s="310" t="s">
        <v>915</v>
      </c>
      <c r="D648" s="311"/>
      <c r="E648" s="312">
        <v>25.9496</v>
      </c>
      <c r="F648" s="313"/>
      <c r="G648" s="314"/>
      <c r="H648" s="315"/>
      <c r="I648" s="307"/>
      <c r="J648" s="316"/>
      <c r="K648" s="307"/>
      <c r="M648" s="308" t="s">
        <v>915</v>
      </c>
      <c r="O648" s="293"/>
    </row>
    <row r="649" spans="1:80" x14ac:dyDescent="0.2">
      <c r="A649" s="302"/>
      <c r="B649" s="309"/>
      <c r="C649" s="310" t="s">
        <v>916</v>
      </c>
      <c r="D649" s="311"/>
      <c r="E649" s="312">
        <v>21.0672</v>
      </c>
      <c r="F649" s="313"/>
      <c r="G649" s="314"/>
      <c r="H649" s="315"/>
      <c r="I649" s="307"/>
      <c r="J649" s="316"/>
      <c r="K649" s="307"/>
      <c r="M649" s="308" t="s">
        <v>916</v>
      </c>
      <c r="O649" s="293"/>
    </row>
    <row r="650" spans="1:80" x14ac:dyDescent="0.2">
      <c r="A650" s="302"/>
      <c r="B650" s="309"/>
      <c r="C650" s="310" t="s">
        <v>917</v>
      </c>
      <c r="D650" s="311"/>
      <c r="E650" s="312">
        <v>-13.0175</v>
      </c>
      <c r="F650" s="313"/>
      <c r="G650" s="314"/>
      <c r="H650" s="315"/>
      <c r="I650" s="307"/>
      <c r="J650" s="316"/>
      <c r="K650" s="307"/>
      <c r="M650" s="308" t="s">
        <v>917</v>
      </c>
      <c r="O650" s="293"/>
    </row>
    <row r="651" spans="1:80" x14ac:dyDescent="0.2">
      <c r="A651" s="302"/>
      <c r="B651" s="309"/>
      <c r="C651" s="310" t="s">
        <v>918</v>
      </c>
      <c r="D651" s="311"/>
      <c r="E651" s="312">
        <v>5.0087999999999999</v>
      </c>
      <c r="F651" s="313"/>
      <c r="G651" s="314"/>
      <c r="H651" s="315"/>
      <c r="I651" s="307"/>
      <c r="J651" s="316"/>
      <c r="K651" s="307"/>
      <c r="M651" s="308" t="s">
        <v>918</v>
      </c>
      <c r="O651" s="293"/>
    </row>
    <row r="652" spans="1:80" x14ac:dyDescent="0.2">
      <c r="A652" s="302"/>
      <c r="B652" s="309"/>
      <c r="C652" s="310" t="s">
        <v>919</v>
      </c>
      <c r="D652" s="311"/>
      <c r="E652" s="312">
        <v>-1.26</v>
      </c>
      <c r="F652" s="313"/>
      <c r="G652" s="314"/>
      <c r="H652" s="315"/>
      <c r="I652" s="307"/>
      <c r="J652" s="316"/>
      <c r="K652" s="307"/>
      <c r="M652" s="308" t="s">
        <v>919</v>
      </c>
      <c r="O652" s="293"/>
    </row>
    <row r="653" spans="1:80" x14ac:dyDescent="0.2">
      <c r="A653" s="294">
        <v>203</v>
      </c>
      <c r="B653" s="295" t="s">
        <v>920</v>
      </c>
      <c r="C653" s="296" t="s">
        <v>921</v>
      </c>
      <c r="D653" s="297" t="s">
        <v>12</v>
      </c>
      <c r="E653" s="298"/>
      <c r="F653" s="298">
        <v>0</v>
      </c>
      <c r="G653" s="299">
        <f>E653*F653</f>
        <v>0</v>
      </c>
      <c r="H653" s="300">
        <v>0</v>
      </c>
      <c r="I653" s="301">
        <f>E653*H653</f>
        <v>0</v>
      </c>
      <c r="J653" s="300"/>
      <c r="K653" s="301">
        <f>E653*J653</f>
        <v>0</v>
      </c>
      <c r="O653" s="293">
        <v>2</v>
      </c>
      <c r="AA653" s="262">
        <v>7</v>
      </c>
      <c r="AB653" s="262">
        <v>1002</v>
      </c>
      <c r="AC653" s="262">
        <v>5</v>
      </c>
      <c r="AZ653" s="262">
        <v>2</v>
      </c>
      <c r="BA653" s="262">
        <f>IF(AZ653=1,G653,0)</f>
        <v>0</v>
      </c>
      <c r="BB653" s="262">
        <f>IF(AZ653=2,G653,0)</f>
        <v>0</v>
      </c>
      <c r="BC653" s="262">
        <f>IF(AZ653=3,G653,0)</f>
        <v>0</v>
      </c>
      <c r="BD653" s="262">
        <f>IF(AZ653=4,G653,0)</f>
        <v>0</v>
      </c>
      <c r="BE653" s="262">
        <f>IF(AZ653=5,G653,0)</f>
        <v>0</v>
      </c>
      <c r="CA653" s="293">
        <v>7</v>
      </c>
      <c r="CB653" s="293">
        <v>1002</v>
      </c>
    </row>
    <row r="654" spans="1:80" x14ac:dyDescent="0.2">
      <c r="A654" s="317"/>
      <c r="B654" s="318" t="s">
        <v>101</v>
      </c>
      <c r="C654" s="319" t="s">
        <v>912</v>
      </c>
      <c r="D654" s="320"/>
      <c r="E654" s="321"/>
      <c r="F654" s="322"/>
      <c r="G654" s="323">
        <f>SUM(G646:G653)</f>
        <v>0</v>
      </c>
      <c r="H654" s="324"/>
      <c r="I654" s="325">
        <f>SUM(I646:I653)</f>
        <v>0</v>
      </c>
      <c r="J654" s="324"/>
      <c r="K654" s="325">
        <f>SUM(K646:K653)</f>
        <v>0</v>
      </c>
      <c r="O654" s="293">
        <v>4</v>
      </c>
      <c r="BA654" s="326">
        <f>SUM(BA646:BA653)</f>
        <v>0</v>
      </c>
      <c r="BB654" s="326">
        <f>SUM(BB646:BB653)</f>
        <v>0</v>
      </c>
      <c r="BC654" s="326">
        <f>SUM(BC646:BC653)</f>
        <v>0</v>
      </c>
      <c r="BD654" s="326">
        <f>SUM(BD646:BD653)</f>
        <v>0</v>
      </c>
      <c r="BE654" s="326">
        <f>SUM(BE646:BE653)</f>
        <v>0</v>
      </c>
    </row>
    <row r="655" spans="1:80" x14ac:dyDescent="0.2">
      <c r="A655" s="283" t="s">
        <v>97</v>
      </c>
      <c r="B655" s="284" t="s">
        <v>922</v>
      </c>
      <c r="C655" s="285" t="s">
        <v>923</v>
      </c>
      <c r="D655" s="286"/>
      <c r="E655" s="287"/>
      <c r="F655" s="287"/>
      <c r="G655" s="288"/>
      <c r="H655" s="289"/>
      <c r="I655" s="290"/>
      <c r="J655" s="291"/>
      <c r="K655" s="292"/>
      <c r="O655" s="293">
        <v>1</v>
      </c>
    </row>
    <row r="656" spans="1:80" ht="22.5" x14ac:dyDescent="0.2">
      <c r="A656" s="294">
        <v>204</v>
      </c>
      <c r="B656" s="295" t="s">
        <v>925</v>
      </c>
      <c r="C656" s="296" t="s">
        <v>926</v>
      </c>
      <c r="D656" s="297" t="s">
        <v>927</v>
      </c>
      <c r="E656" s="298">
        <v>122.4</v>
      </c>
      <c r="F656" s="298">
        <v>0</v>
      </c>
      <c r="G656" s="299">
        <f>E656*F656</f>
        <v>0</v>
      </c>
      <c r="H656" s="300">
        <v>1.0499999999999999E-3</v>
      </c>
      <c r="I656" s="301">
        <f>E656*H656</f>
        <v>0.12852</v>
      </c>
      <c r="J656" s="300">
        <v>0</v>
      </c>
      <c r="K656" s="301">
        <f>E656*J656</f>
        <v>0</v>
      </c>
      <c r="O656" s="293">
        <v>2</v>
      </c>
      <c r="AA656" s="262">
        <v>2</v>
      </c>
      <c r="AB656" s="262">
        <v>7</v>
      </c>
      <c r="AC656" s="262">
        <v>7</v>
      </c>
      <c r="AZ656" s="262">
        <v>2</v>
      </c>
      <c r="BA656" s="262">
        <f>IF(AZ656=1,G656,0)</f>
        <v>0</v>
      </c>
      <c r="BB656" s="262">
        <f>IF(AZ656=2,G656,0)</f>
        <v>0</v>
      </c>
      <c r="BC656" s="262">
        <f>IF(AZ656=3,G656,0)</f>
        <v>0</v>
      </c>
      <c r="BD656" s="262">
        <f>IF(AZ656=4,G656,0)</f>
        <v>0</v>
      </c>
      <c r="BE656" s="262">
        <f>IF(AZ656=5,G656,0)</f>
        <v>0</v>
      </c>
      <c r="CA656" s="293">
        <v>2</v>
      </c>
      <c r="CB656" s="293">
        <v>7</v>
      </c>
    </row>
    <row r="657" spans="1:80" x14ac:dyDescent="0.2">
      <c r="A657" s="302"/>
      <c r="B657" s="309"/>
      <c r="C657" s="310" t="s">
        <v>928</v>
      </c>
      <c r="D657" s="311"/>
      <c r="E657" s="312">
        <v>122.4</v>
      </c>
      <c r="F657" s="313"/>
      <c r="G657" s="314"/>
      <c r="H657" s="315"/>
      <c r="I657" s="307"/>
      <c r="J657" s="316"/>
      <c r="K657" s="307"/>
      <c r="M657" s="308" t="s">
        <v>928</v>
      </c>
      <c r="O657" s="293"/>
    </row>
    <row r="658" spans="1:80" x14ac:dyDescent="0.2">
      <c r="A658" s="294">
        <v>205</v>
      </c>
      <c r="B658" s="295" t="s">
        <v>929</v>
      </c>
      <c r="C658" s="296" t="s">
        <v>930</v>
      </c>
      <c r="D658" s="297" t="s">
        <v>927</v>
      </c>
      <c r="E658" s="298">
        <v>1332.8184000000001</v>
      </c>
      <c r="F658" s="298">
        <v>0</v>
      </c>
      <c r="G658" s="299">
        <f>E658*F658</f>
        <v>0</v>
      </c>
      <c r="H658" s="300">
        <v>1.0499999999999999E-3</v>
      </c>
      <c r="I658" s="301">
        <f>E658*H658</f>
        <v>1.3994593200000001</v>
      </c>
      <c r="J658" s="300">
        <v>0</v>
      </c>
      <c r="K658" s="301">
        <f>E658*J658</f>
        <v>0</v>
      </c>
      <c r="O658" s="293">
        <v>2</v>
      </c>
      <c r="AA658" s="262">
        <v>2</v>
      </c>
      <c r="AB658" s="262">
        <v>7</v>
      </c>
      <c r="AC658" s="262">
        <v>7</v>
      </c>
      <c r="AZ658" s="262">
        <v>2</v>
      </c>
      <c r="BA658" s="262">
        <f>IF(AZ658=1,G658,0)</f>
        <v>0</v>
      </c>
      <c r="BB658" s="262">
        <f>IF(AZ658=2,G658,0)</f>
        <v>0</v>
      </c>
      <c r="BC658" s="262">
        <f>IF(AZ658=3,G658,0)</f>
        <v>0</v>
      </c>
      <c r="BD658" s="262">
        <f>IF(AZ658=4,G658,0)</f>
        <v>0</v>
      </c>
      <c r="BE658" s="262">
        <f>IF(AZ658=5,G658,0)</f>
        <v>0</v>
      </c>
      <c r="CA658" s="293">
        <v>2</v>
      </c>
      <c r="CB658" s="293">
        <v>7</v>
      </c>
    </row>
    <row r="659" spans="1:80" x14ac:dyDescent="0.2">
      <c r="A659" s="302"/>
      <c r="B659" s="309"/>
      <c r="C659" s="310" t="s">
        <v>931</v>
      </c>
      <c r="D659" s="311"/>
      <c r="E659" s="312">
        <v>425.82960000000003</v>
      </c>
      <c r="F659" s="313"/>
      <c r="G659" s="314"/>
      <c r="H659" s="315"/>
      <c r="I659" s="307"/>
      <c r="J659" s="316"/>
      <c r="K659" s="307"/>
      <c r="M659" s="308" t="s">
        <v>931</v>
      </c>
      <c r="O659" s="293"/>
    </row>
    <row r="660" spans="1:80" x14ac:dyDescent="0.2">
      <c r="A660" s="302"/>
      <c r="B660" s="309"/>
      <c r="C660" s="310" t="s">
        <v>932</v>
      </c>
      <c r="D660" s="311"/>
      <c r="E660" s="312">
        <v>906.98879999999997</v>
      </c>
      <c r="F660" s="313"/>
      <c r="G660" s="314"/>
      <c r="H660" s="315"/>
      <c r="I660" s="307"/>
      <c r="J660" s="316"/>
      <c r="K660" s="307"/>
      <c r="M660" s="308" t="s">
        <v>932</v>
      </c>
      <c r="O660" s="293"/>
    </row>
    <row r="661" spans="1:80" ht="22.5" x14ac:dyDescent="0.2">
      <c r="A661" s="294">
        <v>206</v>
      </c>
      <c r="B661" s="295" t="s">
        <v>357</v>
      </c>
      <c r="C661" s="296" t="s">
        <v>933</v>
      </c>
      <c r="D661" s="297" t="s">
        <v>100</v>
      </c>
      <c r="E661" s="298">
        <v>1</v>
      </c>
      <c r="F661" s="298">
        <v>0</v>
      </c>
      <c r="G661" s="299">
        <f>E661*F661</f>
        <v>0</v>
      </c>
      <c r="H661" s="300">
        <v>0</v>
      </c>
      <c r="I661" s="301">
        <f>E661*H661</f>
        <v>0</v>
      </c>
      <c r="J661" s="300"/>
      <c r="K661" s="301">
        <f>E661*J661</f>
        <v>0</v>
      </c>
      <c r="O661" s="293">
        <v>2</v>
      </c>
      <c r="AA661" s="262">
        <v>12</v>
      </c>
      <c r="AB661" s="262">
        <v>0</v>
      </c>
      <c r="AC661" s="262">
        <v>211</v>
      </c>
      <c r="AZ661" s="262">
        <v>2</v>
      </c>
      <c r="BA661" s="262">
        <f>IF(AZ661=1,G661,0)</f>
        <v>0</v>
      </c>
      <c r="BB661" s="262">
        <f>IF(AZ661=2,G661,0)</f>
        <v>0</v>
      </c>
      <c r="BC661" s="262">
        <f>IF(AZ661=3,G661,0)</f>
        <v>0</v>
      </c>
      <c r="BD661" s="262">
        <f>IF(AZ661=4,G661,0)</f>
        <v>0</v>
      </c>
      <c r="BE661" s="262">
        <f>IF(AZ661=5,G661,0)</f>
        <v>0</v>
      </c>
      <c r="CA661" s="293">
        <v>12</v>
      </c>
      <c r="CB661" s="293">
        <v>0</v>
      </c>
    </row>
    <row r="662" spans="1:80" x14ac:dyDescent="0.2">
      <c r="A662" s="294">
        <v>207</v>
      </c>
      <c r="B662" s="295" t="s">
        <v>534</v>
      </c>
      <c r="C662" s="296" t="s">
        <v>934</v>
      </c>
      <c r="D662" s="297" t="s">
        <v>100</v>
      </c>
      <c r="E662" s="298">
        <v>1</v>
      </c>
      <c r="F662" s="298">
        <v>0</v>
      </c>
      <c r="G662" s="299">
        <f>E662*F662</f>
        <v>0</v>
      </c>
      <c r="H662" s="300">
        <v>0</v>
      </c>
      <c r="I662" s="301">
        <f>E662*H662</f>
        <v>0</v>
      </c>
      <c r="J662" s="300"/>
      <c r="K662" s="301">
        <f>E662*J662</f>
        <v>0</v>
      </c>
      <c r="O662" s="293">
        <v>2</v>
      </c>
      <c r="AA662" s="262">
        <v>12</v>
      </c>
      <c r="AB662" s="262">
        <v>0</v>
      </c>
      <c r="AC662" s="262">
        <v>212</v>
      </c>
      <c r="AZ662" s="262">
        <v>2</v>
      </c>
      <c r="BA662" s="262">
        <f>IF(AZ662=1,G662,0)</f>
        <v>0</v>
      </c>
      <c r="BB662" s="262">
        <f>IF(AZ662=2,G662,0)</f>
        <v>0</v>
      </c>
      <c r="BC662" s="262">
        <f>IF(AZ662=3,G662,0)</f>
        <v>0</v>
      </c>
      <c r="BD662" s="262">
        <f>IF(AZ662=4,G662,0)</f>
        <v>0</v>
      </c>
      <c r="BE662" s="262">
        <f>IF(AZ662=5,G662,0)</f>
        <v>0</v>
      </c>
      <c r="CA662" s="293">
        <v>12</v>
      </c>
      <c r="CB662" s="293">
        <v>0</v>
      </c>
    </row>
    <row r="663" spans="1:80" ht="22.5" x14ac:dyDescent="0.2">
      <c r="A663" s="294">
        <v>208</v>
      </c>
      <c r="B663" s="295" t="s">
        <v>538</v>
      </c>
      <c r="C663" s="296" t="s">
        <v>935</v>
      </c>
      <c r="D663" s="297" t="s">
        <v>100</v>
      </c>
      <c r="E663" s="298">
        <v>1</v>
      </c>
      <c r="F663" s="298">
        <v>0</v>
      </c>
      <c r="G663" s="299">
        <f>E663*F663</f>
        <v>0</v>
      </c>
      <c r="H663" s="300">
        <v>0</v>
      </c>
      <c r="I663" s="301">
        <f>E663*H663</f>
        <v>0</v>
      </c>
      <c r="J663" s="300"/>
      <c r="K663" s="301">
        <f>E663*J663</f>
        <v>0</v>
      </c>
      <c r="O663" s="293">
        <v>2</v>
      </c>
      <c r="AA663" s="262">
        <v>12</v>
      </c>
      <c r="AB663" s="262">
        <v>0</v>
      </c>
      <c r="AC663" s="262">
        <v>213</v>
      </c>
      <c r="AZ663" s="262">
        <v>2</v>
      </c>
      <c r="BA663" s="262">
        <f>IF(AZ663=1,G663,0)</f>
        <v>0</v>
      </c>
      <c r="BB663" s="262">
        <f>IF(AZ663=2,G663,0)</f>
        <v>0</v>
      </c>
      <c r="BC663" s="262">
        <f>IF(AZ663=3,G663,0)</f>
        <v>0</v>
      </c>
      <c r="BD663" s="262">
        <f>IF(AZ663=4,G663,0)</f>
        <v>0</v>
      </c>
      <c r="BE663" s="262">
        <f>IF(AZ663=5,G663,0)</f>
        <v>0</v>
      </c>
      <c r="CA663" s="293">
        <v>12</v>
      </c>
      <c r="CB663" s="293">
        <v>0</v>
      </c>
    </row>
    <row r="664" spans="1:80" ht="22.5" x14ac:dyDescent="0.2">
      <c r="A664" s="294">
        <v>209</v>
      </c>
      <c r="B664" s="295" t="s">
        <v>541</v>
      </c>
      <c r="C664" s="296" t="s">
        <v>936</v>
      </c>
      <c r="D664" s="297" t="s">
        <v>100</v>
      </c>
      <c r="E664" s="298">
        <v>1</v>
      </c>
      <c r="F664" s="298">
        <v>0</v>
      </c>
      <c r="G664" s="299">
        <f>E664*F664</f>
        <v>0</v>
      </c>
      <c r="H664" s="300">
        <v>0</v>
      </c>
      <c r="I664" s="301">
        <f>E664*H664</f>
        <v>0</v>
      </c>
      <c r="J664" s="300"/>
      <c r="K664" s="301">
        <f>E664*J664</f>
        <v>0</v>
      </c>
      <c r="O664" s="293">
        <v>2</v>
      </c>
      <c r="AA664" s="262">
        <v>12</v>
      </c>
      <c r="AB664" s="262">
        <v>0</v>
      </c>
      <c r="AC664" s="262">
        <v>214</v>
      </c>
      <c r="AZ664" s="262">
        <v>2</v>
      </c>
      <c r="BA664" s="262">
        <f>IF(AZ664=1,G664,0)</f>
        <v>0</v>
      </c>
      <c r="BB664" s="262">
        <f>IF(AZ664=2,G664,0)</f>
        <v>0</v>
      </c>
      <c r="BC664" s="262">
        <f>IF(AZ664=3,G664,0)</f>
        <v>0</v>
      </c>
      <c r="BD664" s="262">
        <f>IF(AZ664=4,G664,0)</f>
        <v>0</v>
      </c>
      <c r="BE664" s="262">
        <f>IF(AZ664=5,G664,0)</f>
        <v>0</v>
      </c>
      <c r="CA664" s="293">
        <v>12</v>
      </c>
      <c r="CB664" s="293">
        <v>0</v>
      </c>
    </row>
    <row r="665" spans="1:80" ht="22.5" x14ac:dyDescent="0.2">
      <c r="A665" s="294">
        <v>210</v>
      </c>
      <c r="B665" s="295" t="s">
        <v>544</v>
      </c>
      <c r="C665" s="296" t="s">
        <v>937</v>
      </c>
      <c r="D665" s="297" t="s">
        <v>100</v>
      </c>
      <c r="E665" s="298">
        <v>1</v>
      </c>
      <c r="F665" s="298">
        <v>0</v>
      </c>
      <c r="G665" s="299">
        <f>E665*F665</f>
        <v>0</v>
      </c>
      <c r="H665" s="300">
        <v>0</v>
      </c>
      <c r="I665" s="301">
        <f>E665*H665</f>
        <v>0</v>
      </c>
      <c r="J665" s="300"/>
      <c r="K665" s="301">
        <f>E665*J665</f>
        <v>0</v>
      </c>
      <c r="O665" s="293">
        <v>2</v>
      </c>
      <c r="AA665" s="262">
        <v>12</v>
      </c>
      <c r="AB665" s="262">
        <v>0</v>
      </c>
      <c r="AC665" s="262">
        <v>215</v>
      </c>
      <c r="AZ665" s="262">
        <v>2</v>
      </c>
      <c r="BA665" s="262">
        <f>IF(AZ665=1,G665,0)</f>
        <v>0</v>
      </c>
      <c r="BB665" s="262">
        <f>IF(AZ665=2,G665,0)</f>
        <v>0</v>
      </c>
      <c r="BC665" s="262">
        <f>IF(AZ665=3,G665,0)</f>
        <v>0</v>
      </c>
      <c r="BD665" s="262">
        <f>IF(AZ665=4,G665,0)</f>
        <v>0</v>
      </c>
      <c r="BE665" s="262">
        <f>IF(AZ665=5,G665,0)</f>
        <v>0</v>
      </c>
      <c r="CA665" s="293">
        <v>12</v>
      </c>
      <c r="CB665" s="293">
        <v>0</v>
      </c>
    </row>
    <row r="666" spans="1:80" x14ac:dyDescent="0.2">
      <c r="A666" s="317"/>
      <c r="B666" s="318" t="s">
        <v>101</v>
      </c>
      <c r="C666" s="319" t="s">
        <v>924</v>
      </c>
      <c r="D666" s="320"/>
      <c r="E666" s="321"/>
      <c r="F666" s="322"/>
      <c r="G666" s="323">
        <f>SUM(G655:G665)</f>
        <v>0</v>
      </c>
      <c r="H666" s="324"/>
      <c r="I666" s="325">
        <f>SUM(I655:I665)</f>
        <v>1.52797932</v>
      </c>
      <c r="J666" s="324"/>
      <c r="K666" s="325">
        <f>SUM(K655:K665)</f>
        <v>0</v>
      </c>
      <c r="O666" s="293">
        <v>4</v>
      </c>
      <c r="BA666" s="326">
        <f>SUM(BA655:BA665)</f>
        <v>0</v>
      </c>
      <c r="BB666" s="326">
        <f>SUM(BB655:BB665)</f>
        <v>0</v>
      </c>
      <c r="BC666" s="326">
        <f>SUM(BC655:BC665)</f>
        <v>0</v>
      </c>
      <c r="BD666" s="326">
        <f>SUM(BD655:BD665)</f>
        <v>0</v>
      </c>
      <c r="BE666" s="326">
        <f>SUM(BE655:BE665)</f>
        <v>0</v>
      </c>
    </row>
    <row r="667" spans="1:80" x14ac:dyDescent="0.2">
      <c r="A667" s="283" t="s">
        <v>97</v>
      </c>
      <c r="B667" s="284" t="s">
        <v>938</v>
      </c>
      <c r="C667" s="285" t="s">
        <v>939</v>
      </c>
      <c r="D667" s="286"/>
      <c r="E667" s="287"/>
      <c r="F667" s="287"/>
      <c r="G667" s="288"/>
      <c r="H667" s="289"/>
      <c r="I667" s="290"/>
      <c r="J667" s="291"/>
      <c r="K667" s="292"/>
      <c r="O667" s="293">
        <v>1</v>
      </c>
    </row>
    <row r="668" spans="1:80" x14ac:dyDescent="0.2">
      <c r="A668" s="294">
        <v>211</v>
      </c>
      <c r="B668" s="295" t="s">
        <v>941</v>
      </c>
      <c r="C668" s="296" t="s">
        <v>942</v>
      </c>
      <c r="D668" s="297" t="s">
        <v>272</v>
      </c>
      <c r="E668" s="298">
        <v>19.12</v>
      </c>
      <c r="F668" s="298">
        <v>0</v>
      </c>
      <c r="G668" s="299">
        <f>E668*F668</f>
        <v>0</v>
      </c>
      <c r="H668" s="300">
        <v>3.2000000000000003E-4</v>
      </c>
      <c r="I668" s="301">
        <f>E668*H668</f>
        <v>6.1184000000000004E-3</v>
      </c>
      <c r="J668" s="300">
        <v>0</v>
      </c>
      <c r="K668" s="301">
        <f>E668*J668</f>
        <v>0</v>
      </c>
      <c r="O668" s="293">
        <v>2</v>
      </c>
      <c r="AA668" s="262">
        <v>1</v>
      </c>
      <c r="AB668" s="262">
        <v>7</v>
      </c>
      <c r="AC668" s="262">
        <v>7</v>
      </c>
      <c r="AZ668" s="262">
        <v>2</v>
      </c>
      <c r="BA668" s="262">
        <f>IF(AZ668=1,G668,0)</f>
        <v>0</v>
      </c>
      <c r="BB668" s="262">
        <f>IF(AZ668=2,G668,0)</f>
        <v>0</v>
      </c>
      <c r="BC668" s="262">
        <f>IF(AZ668=3,G668,0)</f>
        <v>0</v>
      </c>
      <c r="BD668" s="262">
        <f>IF(AZ668=4,G668,0)</f>
        <v>0</v>
      </c>
      <c r="BE668" s="262">
        <f>IF(AZ668=5,G668,0)</f>
        <v>0</v>
      </c>
      <c r="CA668" s="293">
        <v>1</v>
      </c>
      <c r="CB668" s="293">
        <v>7</v>
      </c>
    </row>
    <row r="669" spans="1:80" x14ac:dyDescent="0.2">
      <c r="A669" s="302"/>
      <c r="B669" s="309"/>
      <c r="C669" s="310" t="s">
        <v>943</v>
      </c>
      <c r="D669" s="311"/>
      <c r="E669" s="312">
        <v>19.12</v>
      </c>
      <c r="F669" s="313"/>
      <c r="G669" s="314"/>
      <c r="H669" s="315"/>
      <c r="I669" s="307"/>
      <c r="J669" s="316"/>
      <c r="K669" s="307"/>
      <c r="M669" s="308" t="s">
        <v>943</v>
      </c>
      <c r="O669" s="293"/>
    </row>
    <row r="670" spans="1:80" x14ac:dyDescent="0.2">
      <c r="A670" s="294">
        <v>212</v>
      </c>
      <c r="B670" s="295" t="s">
        <v>944</v>
      </c>
      <c r="C670" s="296" t="s">
        <v>945</v>
      </c>
      <c r="D670" s="297" t="s">
        <v>272</v>
      </c>
      <c r="E670" s="298">
        <v>19.12</v>
      </c>
      <c r="F670" s="298">
        <v>0</v>
      </c>
      <c r="G670" s="299">
        <f>E670*F670</f>
        <v>0</v>
      </c>
      <c r="H670" s="300">
        <v>0</v>
      </c>
      <c r="I670" s="301">
        <f>E670*H670</f>
        <v>0</v>
      </c>
      <c r="J670" s="300">
        <v>0</v>
      </c>
      <c r="K670" s="301">
        <f>E670*J670</f>
        <v>0</v>
      </c>
      <c r="O670" s="293">
        <v>2</v>
      </c>
      <c r="AA670" s="262">
        <v>1</v>
      </c>
      <c r="AB670" s="262">
        <v>7</v>
      </c>
      <c r="AC670" s="262">
        <v>7</v>
      </c>
      <c r="AZ670" s="262">
        <v>2</v>
      </c>
      <c r="BA670" s="262">
        <f>IF(AZ670=1,G670,0)</f>
        <v>0</v>
      </c>
      <c r="BB670" s="262">
        <f>IF(AZ670=2,G670,0)</f>
        <v>0</v>
      </c>
      <c r="BC670" s="262">
        <f>IF(AZ670=3,G670,0)</f>
        <v>0</v>
      </c>
      <c r="BD670" s="262">
        <f>IF(AZ670=4,G670,0)</f>
        <v>0</v>
      </c>
      <c r="BE670" s="262">
        <f>IF(AZ670=5,G670,0)</f>
        <v>0</v>
      </c>
      <c r="CA670" s="293">
        <v>1</v>
      </c>
      <c r="CB670" s="293">
        <v>7</v>
      </c>
    </row>
    <row r="671" spans="1:80" x14ac:dyDescent="0.2">
      <c r="A671" s="294">
        <v>213</v>
      </c>
      <c r="B671" s="295" t="s">
        <v>946</v>
      </c>
      <c r="C671" s="296" t="s">
        <v>947</v>
      </c>
      <c r="D671" s="297" t="s">
        <v>165</v>
      </c>
      <c r="E671" s="298">
        <v>27.5</v>
      </c>
      <c r="F671" s="298">
        <v>0</v>
      </c>
      <c r="G671" s="299">
        <f>E671*F671</f>
        <v>0</v>
      </c>
      <c r="H671" s="300">
        <v>6.9300000000000004E-3</v>
      </c>
      <c r="I671" s="301">
        <f>E671*H671</f>
        <v>0.19057500000000002</v>
      </c>
      <c r="J671" s="300">
        <v>0</v>
      </c>
      <c r="K671" s="301">
        <f>E671*J671</f>
        <v>0</v>
      </c>
      <c r="O671" s="293">
        <v>2</v>
      </c>
      <c r="AA671" s="262">
        <v>1</v>
      </c>
      <c r="AB671" s="262">
        <v>7</v>
      </c>
      <c r="AC671" s="262">
        <v>7</v>
      </c>
      <c r="AZ671" s="262">
        <v>2</v>
      </c>
      <c r="BA671" s="262">
        <f>IF(AZ671=1,G671,0)</f>
        <v>0</v>
      </c>
      <c r="BB671" s="262">
        <f>IF(AZ671=2,G671,0)</f>
        <v>0</v>
      </c>
      <c r="BC671" s="262">
        <f>IF(AZ671=3,G671,0)</f>
        <v>0</v>
      </c>
      <c r="BD671" s="262">
        <f>IF(AZ671=4,G671,0)</f>
        <v>0</v>
      </c>
      <c r="BE671" s="262">
        <f>IF(AZ671=5,G671,0)</f>
        <v>0</v>
      </c>
      <c r="CA671" s="293">
        <v>1</v>
      </c>
      <c r="CB671" s="293">
        <v>7</v>
      </c>
    </row>
    <row r="672" spans="1:80" x14ac:dyDescent="0.2">
      <c r="A672" s="302"/>
      <c r="B672" s="309"/>
      <c r="C672" s="310" t="s">
        <v>603</v>
      </c>
      <c r="D672" s="311"/>
      <c r="E672" s="312">
        <v>27.5</v>
      </c>
      <c r="F672" s="313"/>
      <c r="G672" s="314"/>
      <c r="H672" s="315"/>
      <c r="I672" s="307"/>
      <c r="J672" s="316"/>
      <c r="K672" s="307"/>
      <c r="M672" s="308" t="s">
        <v>603</v>
      </c>
      <c r="O672" s="293"/>
    </row>
    <row r="673" spans="1:80" x14ac:dyDescent="0.2">
      <c r="A673" s="294">
        <v>214</v>
      </c>
      <c r="B673" s="295" t="s">
        <v>948</v>
      </c>
      <c r="C673" s="296" t="s">
        <v>949</v>
      </c>
      <c r="D673" s="297" t="s">
        <v>165</v>
      </c>
      <c r="E673" s="298">
        <v>9.5</v>
      </c>
      <c r="F673" s="298">
        <v>0</v>
      </c>
      <c r="G673" s="299">
        <f>E673*F673</f>
        <v>0</v>
      </c>
      <c r="H673" s="300">
        <v>0</v>
      </c>
      <c r="I673" s="301">
        <f>E673*H673</f>
        <v>0</v>
      </c>
      <c r="J673" s="300">
        <v>0</v>
      </c>
      <c r="K673" s="301">
        <f>E673*J673</f>
        <v>0</v>
      </c>
      <c r="O673" s="293">
        <v>2</v>
      </c>
      <c r="AA673" s="262">
        <v>1</v>
      </c>
      <c r="AB673" s="262">
        <v>7</v>
      </c>
      <c r="AC673" s="262">
        <v>7</v>
      </c>
      <c r="AZ673" s="262">
        <v>2</v>
      </c>
      <c r="BA673" s="262">
        <f>IF(AZ673=1,G673,0)</f>
        <v>0</v>
      </c>
      <c r="BB673" s="262">
        <f>IF(AZ673=2,G673,0)</f>
        <v>0</v>
      </c>
      <c r="BC673" s="262">
        <f>IF(AZ673=3,G673,0)</f>
        <v>0</v>
      </c>
      <c r="BD673" s="262">
        <f>IF(AZ673=4,G673,0)</f>
        <v>0</v>
      </c>
      <c r="BE673" s="262">
        <f>IF(AZ673=5,G673,0)</f>
        <v>0</v>
      </c>
      <c r="CA673" s="293">
        <v>1</v>
      </c>
      <c r="CB673" s="293">
        <v>7</v>
      </c>
    </row>
    <row r="674" spans="1:80" x14ac:dyDescent="0.2">
      <c r="A674" s="302"/>
      <c r="B674" s="309"/>
      <c r="C674" s="310" t="s">
        <v>325</v>
      </c>
      <c r="D674" s="311"/>
      <c r="E674" s="312">
        <v>9.5</v>
      </c>
      <c r="F674" s="313"/>
      <c r="G674" s="314"/>
      <c r="H674" s="315"/>
      <c r="I674" s="307"/>
      <c r="J674" s="316"/>
      <c r="K674" s="307"/>
      <c r="M674" s="308" t="s">
        <v>325</v>
      </c>
      <c r="O674" s="293"/>
    </row>
    <row r="675" spans="1:80" ht="22.5" x14ac:dyDescent="0.2">
      <c r="A675" s="294">
        <v>215</v>
      </c>
      <c r="B675" s="295" t="s">
        <v>950</v>
      </c>
      <c r="C675" s="296" t="s">
        <v>951</v>
      </c>
      <c r="D675" s="297" t="s">
        <v>165</v>
      </c>
      <c r="E675" s="298">
        <v>140.5</v>
      </c>
      <c r="F675" s="298">
        <v>0</v>
      </c>
      <c r="G675" s="299">
        <f>E675*F675</f>
        <v>0</v>
      </c>
      <c r="H675" s="300">
        <v>5.1399999999999996E-3</v>
      </c>
      <c r="I675" s="301">
        <f>E675*H675</f>
        <v>0.72216999999999998</v>
      </c>
      <c r="J675" s="300">
        <v>0</v>
      </c>
      <c r="K675" s="301">
        <f>E675*J675</f>
        <v>0</v>
      </c>
      <c r="O675" s="293">
        <v>2</v>
      </c>
      <c r="AA675" s="262">
        <v>2</v>
      </c>
      <c r="AB675" s="262">
        <v>7</v>
      </c>
      <c r="AC675" s="262">
        <v>7</v>
      </c>
      <c r="AZ675" s="262">
        <v>2</v>
      </c>
      <c r="BA675" s="262">
        <f>IF(AZ675=1,G675,0)</f>
        <v>0</v>
      </c>
      <c r="BB675" s="262">
        <f>IF(AZ675=2,G675,0)</f>
        <v>0</v>
      </c>
      <c r="BC675" s="262">
        <f>IF(AZ675=3,G675,0)</f>
        <v>0</v>
      </c>
      <c r="BD675" s="262">
        <f>IF(AZ675=4,G675,0)</f>
        <v>0</v>
      </c>
      <c r="BE675" s="262">
        <f>IF(AZ675=5,G675,0)</f>
        <v>0</v>
      </c>
      <c r="CA675" s="293">
        <v>2</v>
      </c>
      <c r="CB675" s="293">
        <v>7</v>
      </c>
    </row>
    <row r="676" spans="1:80" x14ac:dyDescent="0.2">
      <c r="A676" s="302"/>
      <c r="B676" s="309"/>
      <c r="C676" s="310" t="s">
        <v>952</v>
      </c>
      <c r="D676" s="311"/>
      <c r="E676" s="312">
        <v>140.5</v>
      </c>
      <c r="F676" s="313"/>
      <c r="G676" s="314"/>
      <c r="H676" s="315"/>
      <c r="I676" s="307"/>
      <c r="J676" s="316"/>
      <c r="K676" s="307"/>
      <c r="M676" s="308" t="s">
        <v>952</v>
      </c>
      <c r="O676" s="293"/>
    </row>
    <row r="677" spans="1:80" x14ac:dyDescent="0.2">
      <c r="A677" s="294">
        <v>216</v>
      </c>
      <c r="B677" s="295" t="s">
        <v>953</v>
      </c>
      <c r="C677" s="296" t="s">
        <v>954</v>
      </c>
      <c r="D677" s="297" t="s">
        <v>165</v>
      </c>
      <c r="E677" s="298">
        <v>32.944299999999998</v>
      </c>
      <c r="F677" s="298">
        <v>0</v>
      </c>
      <c r="G677" s="299">
        <f>E677*F677</f>
        <v>0</v>
      </c>
      <c r="H677" s="300">
        <v>1.9199999999999998E-2</v>
      </c>
      <c r="I677" s="301">
        <f>E677*H677</f>
        <v>0.63253055999999996</v>
      </c>
      <c r="J677" s="300"/>
      <c r="K677" s="301">
        <f>E677*J677</f>
        <v>0</v>
      </c>
      <c r="O677" s="293">
        <v>2</v>
      </c>
      <c r="AA677" s="262">
        <v>3</v>
      </c>
      <c r="AB677" s="262">
        <v>7</v>
      </c>
      <c r="AC677" s="262">
        <v>597642070</v>
      </c>
      <c r="AZ677" s="262">
        <v>2</v>
      </c>
      <c r="BA677" s="262">
        <f>IF(AZ677=1,G677,0)</f>
        <v>0</v>
      </c>
      <c r="BB677" s="262">
        <f>IF(AZ677=2,G677,0)</f>
        <v>0</v>
      </c>
      <c r="BC677" s="262">
        <f>IF(AZ677=3,G677,0)</f>
        <v>0</v>
      </c>
      <c r="BD677" s="262">
        <f>IF(AZ677=4,G677,0)</f>
        <v>0</v>
      </c>
      <c r="BE677" s="262">
        <f>IF(AZ677=5,G677,0)</f>
        <v>0</v>
      </c>
      <c r="CA677" s="293">
        <v>3</v>
      </c>
      <c r="CB677" s="293">
        <v>7</v>
      </c>
    </row>
    <row r="678" spans="1:80" x14ac:dyDescent="0.2">
      <c r="A678" s="302"/>
      <c r="B678" s="309"/>
      <c r="C678" s="310" t="s">
        <v>955</v>
      </c>
      <c r="D678" s="311"/>
      <c r="E678" s="312">
        <v>31.625</v>
      </c>
      <c r="F678" s="313"/>
      <c r="G678" s="314"/>
      <c r="H678" s="315"/>
      <c r="I678" s="307"/>
      <c r="J678" s="316"/>
      <c r="K678" s="307"/>
      <c r="M678" s="308" t="s">
        <v>955</v>
      </c>
      <c r="O678" s="293"/>
    </row>
    <row r="679" spans="1:80" x14ac:dyDescent="0.2">
      <c r="A679" s="302"/>
      <c r="B679" s="309"/>
      <c r="C679" s="310" t="s">
        <v>956</v>
      </c>
      <c r="D679" s="311"/>
      <c r="E679" s="312">
        <v>1.3192999999999999</v>
      </c>
      <c r="F679" s="313"/>
      <c r="G679" s="314"/>
      <c r="H679" s="315"/>
      <c r="I679" s="307"/>
      <c r="J679" s="316"/>
      <c r="K679" s="307"/>
      <c r="M679" s="308" t="s">
        <v>956</v>
      </c>
      <c r="O679" s="293"/>
    </row>
    <row r="680" spans="1:80" x14ac:dyDescent="0.2">
      <c r="A680" s="294">
        <v>217</v>
      </c>
      <c r="B680" s="295" t="s">
        <v>957</v>
      </c>
      <c r="C680" s="296" t="s">
        <v>958</v>
      </c>
      <c r="D680" s="297" t="s">
        <v>200</v>
      </c>
      <c r="E680" s="298">
        <v>0.82922395999999998</v>
      </c>
      <c r="F680" s="298">
        <v>0</v>
      </c>
      <c r="G680" s="299">
        <f>E680*F680</f>
        <v>0</v>
      </c>
      <c r="H680" s="300">
        <v>0</v>
      </c>
      <c r="I680" s="301">
        <f>E680*H680</f>
        <v>0</v>
      </c>
      <c r="J680" s="300"/>
      <c r="K680" s="301">
        <f>E680*J680</f>
        <v>0</v>
      </c>
      <c r="O680" s="293">
        <v>2</v>
      </c>
      <c r="AA680" s="262">
        <v>7</v>
      </c>
      <c r="AB680" s="262">
        <v>1001</v>
      </c>
      <c r="AC680" s="262">
        <v>5</v>
      </c>
      <c r="AZ680" s="262">
        <v>2</v>
      </c>
      <c r="BA680" s="262">
        <f>IF(AZ680=1,G680,0)</f>
        <v>0</v>
      </c>
      <c r="BB680" s="262">
        <f>IF(AZ680=2,G680,0)</f>
        <v>0</v>
      </c>
      <c r="BC680" s="262">
        <f>IF(AZ680=3,G680,0)</f>
        <v>0</v>
      </c>
      <c r="BD680" s="262">
        <f>IF(AZ680=4,G680,0)</f>
        <v>0</v>
      </c>
      <c r="BE680" s="262">
        <f>IF(AZ680=5,G680,0)</f>
        <v>0</v>
      </c>
      <c r="CA680" s="293">
        <v>7</v>
      </c>
      <c r="CB680" s="293">
        <v>1001</v>
      </c>
    </row>
    <row r="681" spans="1:80" x14ac:dyDescent="0.2">
      <c r="A681" s="317"/>
      <c r="B681" s="318" t="s">
        <v>101</v>
      </c>
      <c r="C681" s="319" t="s">
        <v>940</v>
      </c>
      <c r="D681" s="320"/>
      <c r="E681" s="321"/>
      <c r="F681" s="322"/>
      <c r="G681" s="323">
        <f>SUM(G667:G680)</f>
        <v>0</v>
      </c>
      <c r="H681" s="324"/>
      <c r="I681" s="325">
        <f>SUM(I667:I680)</f>
        <v>1.55139396</v>
      </c>
      <c r="J681" s="324"/>
      <c r="K681" s="325">
        <f>SUM(K667:K680)</f>
        <v>0</v>
      </c>
      <c r="O681" s="293">
        <v>4</v>
      </c>
      <c r="BA681" s="326">
        <f>SUM(BA667:BA680)</f>
        <v>0</v>
      </c>
      <c r="BB681" s="326">
        <f>SUM(BB667:BB680)</f>
        <v>0</v>
      </c>
      <c r="BC681" s="326">
        <f>SUM(BC667:BC680)</f>
        <v>0</v>
      </c>
      <c r="BD681" s="326">
        <f>SUM(BD667:BD680)</f>
        <v>0</v>
      </c>
      <c r="BE681" s="326">
        <f>SUM(BE667:BE680)</f>
        <v>0</v>
      </c>
    </row>
    <row r="682" spans="1:80" x14ac:dyDescent="0.2">
      <c r="A682" s="283" t="s">
        <v>97</v>
      </c>
      <c r="B682" s="284" t="s">
        <v>959</v>
      </c>
      <c r="C682" s="285" t="s">
        <v>960</v>
      </c>
      <c r="D682" s="286"/>
      <c r="E682" s="287"/>
      <c r="F682" s="287"/>
      <c r="G682" s="288"/>
      <c r="H682" s="289"/>
      <c r="I682" s="290"/>
      <c r="J682" s="291"/>
      <c r="K682" s="292"/>
      <c r="O682" s="293">
        <v>1</v>
      </c>
    </row>
    <row r="683" spans="1:80" ht="22.5" x14ac:dyDescent="0.2">
      <c r="A683" s="294">
        <v>218</v>
      </c>
      <c r="B683" s="295" t="s">
        <v>357</v>
      </c>
      <c r="C683" s="296" t="s">
        <v>962</v>
      </c>
      <c r="D683" s="297" t="s">
        <v>165</v>
      </c>
      <c r="E683" s="298">
        <v>8</v>
      </c>
      <c r="F683" s="298">
        <v>0</v>
      </c>
      <c r="G683" s="299">
        <f>E683*F683</f>
        <v>0</v>
      </c>
      <c r="H683" s="300">
        <v>0</v>
      </c>
      <c r="I683" s="301">
        <f>E683*H683</f>
        <v>0</v>
      </c>
      <c r="J683" s="300"/>
      <c r="K683" s="301">
        <f>E683*J683</f>
        <v>0</v>
      </c>
      <c r="O683" s="293">
        <v>2</v>
      </c>
      <c r="AA683" s="262">
        <v>12</v>
      </c>
      <c r="AB683" s="262">
        <v>0</v>
      </c>
      <c r="AC683" s="262">
        <v>41</v>
      </c>
      <c r="AZ683" s="262">
        <v>2</v>
      </c>
      <c r="BA683" s="262">
        <f>IF(AZ683=1,G683,0)</f>
        <v>0</v>
      </c>
      <c r="BB683" s="262">
        <f>IF(AZ683=2,G683,0)</f>
        <v>0</v>
      </c>
      <c r="BC683" s="262">
        <f>IF(AZ683=3,G683,0)</f>
        <v>0</v>
      </c>
      <c r="BD683" s="262">
        <f>IF(AZ683=4,G683,0)</f>
        <v>0</v>
      </c>
      <c r="BE683" s="262">
        <f>IF(AZ683=5,G683,0)</f>
        <v>0</v>
      </c>
      <c r="CA683" s="293">
        <v>12</v>
      </c>
      <c r="CB683" s="293">
        <v>0</v>
      </c>
    </row>
    <row r="684" spans="1:80" ht="22.5" x14ac:dyDescent="0.2">
      <c r="A684" s="294">
        <v>219</v>
      </c>
      <c r="B684" s="295" t="s">
        <v>534</v>
      </c>
      <c r="C684" s="296" t="s">
        <v>963</v>
      </c>
      <c r="D684" s="297" t="s">
        <v>165</v>
      </c>
      <c r="E684" s="298">
        <v>140.5</v>
      </c>
      <c r="F684" s="298">
        <v>0</v>
      </c>
      <c r="G684" s="299">
        <f>E684*F684</f>
        <v>0</v>
      </c>
      <c r="H684" s="300">
        <v>0</v>
      </c>
      <c r="I684" s="301">
        <f>E684*H684</f>
        <v>0</v>
      </c>
      <c r="J684" s="300"/>
      <c r="K684" s="301">
        <f>E684*J684</f>
        <v>0</v>
      </c>
      <c r="O684" s="293">
        <v>2</v>
      </c>
      <c r="AA684" s="262">
        <v>12</v>
      </c>
      <c r="AB684" s="262">
        <v>0</v>
      </c>
      <c r="AC684" s="262">
        <v>44</v>
      </c>
      <c r="AZ684" s="262">
        <v>2</v>
      </c>
      <c r="BA684" s="262">
        <f>IF(AZ684=1,G684,0)</f>
        <v>0</v>
      </c>
      <c r="BB684" s="262">
        <f>IF(AZ684=2,G684,0)</f>
        <v>0</v>
      </c>
      <c r="BC684" s="262">
        <f>IF(AZ684=3,G684,0)</f>
        <v>0</v>
      </c>
      <c r="BD684" s="262">
        <f>IF(AZ684=4,G684,0)</f>
        <v>0</v>
      </c>
      <c r="BE684" s="262">
        <f>IF(AZ684=5,G684,0)</f>
        <v>0</v>
      </c>
      <c r="CA684" s="293">
        <v>12</v>
      </c>
      <c r="CB684" s="293">
        <v>0</v>
      </c>
    </row>
    <row r="685" spans="1:80" x14ac:dyDescent="0.2">
      <c r="A685" s="302"/>
      <c r="B685" s="309"/>
      <c r="C685" s="310" t="s">
        <v>952</v>
      </c>
      <c r="D685" s="311"/>
      <c r="E685" s="312">
        <v>140.5</v>
      </c>
      <c r="F685" s="313"/>
      <c r="G685" s="314"/>
      <c r="H685" s="315"/>
      <c r="I685" s="307"/>
      <c r="J685" s="316"/>
      <c r="K685" s="307"/>
      <c r="M685" s="308" t="s">
        <v>952</v>
      </c>
      <c r="O685" s="293"/>
    </row>
    <row r="686" spans="1:80" x14ac:dyDescent="0.2">
      <c r="A686" s="317"/>
      <c r="B686" s="318" t="s">
        <v>101</v>
      </c>
      <c r="C686" s="319" t="s">
        <v>961</v>
      </c>
      <c r="D686" s="320"/>
      <c r="E686" s="321"/>
      <c r="F686" s="322"/>
      <c r="G686" s="323">
        <f>SUM(G682:G685)</f>
        <v>0</v>
      </c>
      <c r="H686" s="324"/>
      <c r="I686" s="325">
        <f>SUM(I682:I685)</f>
        <v>0</v>
      </c>
      <c r="J686" s="324"/>
      <c r="K686" s="325">
        <f>SUM(K682:K685)</f>
        <v>0</v>
      </c>
      <c r="O686" s="293">
        <v>4</v>
      </c>
      <c r="BA686" s="326">
        <f>SUM(BA682:BA685)</f>
        <v>0</v>
      </c>
      <c r="BB686" s="326">
        <f>SUM(BB682:BB685)</f>
        <v>0</v>
      </c>
      <c r="BC686" s="326">
        <f>SUM(BC682:BC685)</f>
        <v>0</v>
      </c>
      <c r="BD686" s="326">
        <f>SUM(BD682:BD685)</f>
        <v>0</v>
      </c>
      <c r="BE686" s="326">
        <f>SUM(BE682:BE685)</f>
        <v>0</v>
      </c>
    </row>
    <row r="687" spans="1:80" x14ac:dyDescent="0.2">
      <c r="A687" s="283" t="s">
        <v>97</v>
      </c>
      <c r="B687" s="284" t="s">
        <v>964</v>
      </c>
      <c r="C687" s="285" t="s">
        <v>965</v>
      </c>
      <c r="D687" s="286"/>
      <c r="E687" s="287"/>
      <c r="F687" s="287"/>
      <c r="G687" s="288"/>
      <c r="H687" s="289"/>
      <c r="I687" s="290"/>
      <c r="J687" s="291"/>
      <c r="K687" s="292"/>
      <c r="O687" s="293">
        <v>1</v>
      </c>
    </row>
    <row r="688" spans="1:80" x14ac:dyDescent="0.2">
      <c r="A688" s="294">
        <v>220</v>
      </c>
      <c r="B688" s="295" t="s">
        <v>967</v>
      </c>
      <c r="C688" s="296" t="s">
        <v>968</v>
      </c>
      <c r="D688" s="297" t="s">
        <v>165</v>
      </c>
      <c r="E688" s="298">
        <v>47.414000000000001</v>
      </c>
      <c r="F688" s="298">
        <v>0</v>
      </c>
      <c r="G688" s="299">
        <f>E688*F688</f>
        <v>0</v>
      </c>
      <c r="H688" s="300">
        <v>5.3499999999999997E-3</v>
      </c>
      <c r="I688" s="301">
        <f>E688*H688</f>
        <v>0.25366489999999997</v>
      </c>
      <c r="J688" s="300">
        <v>0</v>
      </c>
      <c r="K688" s="301">
        <f>E688*J688</f>
        <v>0</v>
      </c>
      <c r="O688" s="293">
        <v>2</v>
      </c>
      <c r="AA688" s="262">
        <v>1</v>
      </c>
      <c r="AB688" s="262">
        <v>7</v>
      </c>
      <c r="AC688" s="262">
        <v>7</v>
      </c>
      <c r="AZ688" s="262">
        <v>2</v>
      </c>
      <c r="BA688" s="262">
        <f>IF(AZ688=1,G688,0)</f>
        <v>0</v>
      </c>
      <c r="BB688" s="262">
        <f>IF(AZ688=2,G688,0)</f>
        <v>0</v>
      </c>
      <c r="BC688" s="262">
        <f>IF(AZ688=3,G688,0)</f>
        <v>0</v>
      </c>
      <c r="BD688" s="262">
        <f>IF(AZ688=4,G688,0)</f>
        <v>0</v>
      </c>
      <c r="BE688" s="262">
        <f>IF(AZ688=5,G688,0)</f>
        <v>0</v>
      </c>
      <c r="CA688" s="293">
        <v>1</v>
      </c>
      <c r="CB688" s="293">
        <v>7</v>
      </c>
    </row>
    <row r="689" spans="1:80" x14ac:dyDescent="0.2">
      <c r="A689" s="302"/>
      <c r="B689" s="309"/>
      <c r="C689" s="310" t="s">
        <v>969</v>
      </c>
      <c r="D689" s="311"/>
      <c r="E689" s="312">
        <v>2</v>
      </c>
      <c r="F689" s="313"/>
      <c r="G689" s="314"/>
      <c r="H689" s="315"/>
      <c r="I689" s="307"/>
      <c r="J689" s="316"/>
      <c r="K689" s="307"/>
      <c r="M689" s="308" t="s">
        <v>969</v>
      </c>
      <c r="O689" s="293"/>
    </row>
    <row r="690" spans="1:80" x14ac:dyDescent="0.2">
      <c r="A690" s="302"/>
      <c r="B690" s="309"/>
      <c r="C690" s="310" t="s">
        <v>970</v>
      </c>
      <c r="D690" s="311"/>
      <c r="E690" s="312">
        <v>2.496</v>
      </c>
      <c r="F690" s="313"/>
      <c r="G690" s="314"/>
      <c r="H690" s="315"/>
      <c r="I690" s="307"/>
      <c r="J690" s="316"/>
      <c r="K690" s="307"/>
      <c r="M690" s="308" t="s">
        <v>970</v>
      </c>
      <c r="O690" s="293"/>
    </row>
    <row r="691" spans="1:80" x14ac:dyDescent="0.2">
      <c r="A691" s="302"/>
      <c r="B691" s="309"/>
      <c r="C691" s="310" t="s">
        <v>971</v>
      </c>
      <c r="D691" s="311"/>
      <c r="E691" s="312">
        <v>49.357999999999997</v>
      </c>
      <c r="F691" s="313"/>
      <c r="G691" s="314"/>
      <c r="H691" s="315"/>
      <c r="I691" s="307"/>
      <c r="J691" s="316"/>
      <c r="K691" s="307"/>
      <c r="M691" s="308" t="s">
        <v>971</v>
      </c>
      <c r="O691" s="293"/>
    </row>
    <row r="692" spans="1:80" x14ac:dyDescent="0.2">
      <c r="A692" s="302"/>
      <c r="B692" s="309"/>
      <c r="C692" s="310" t="s">
        <v>302</v>
      </c>
      <c r="D692" s="311"/>
      <c r="E692" s="312">
        <v>-6.6</v>
      </c>
      <c r="F692" s="313"/>
      <c r="G692" s="314"/>
      <c r="H692" s="315"/>
      <c r="I692" s="307"/>
      <c r="J692" s="316"/>
      <c r="K692" s="307"/>
      <c r="M692" s="308" t="s">
        <v>302</v>
      </c>
      <c r="O692" s="293"/>
    </row>
    <row r="693" spans="1:80" x14ac:dyDescent="0.2">
      <c r="A693" s="302"/>
      <c r="B693" s="309"/>
      <c r="C693" s="310" t="s">
        <v>972</v>
      </c>
      <c r="D693" s="311"/>
      <c r="E693" s="312">
        <v>0.16</v>
      </c>
      <c r="F693" s="313"/>
      <c r="G693" s="314"/>
      <c r="H693" s="315"/>
      <c r="I693" s="307"/>
      <c r="J693" s="316"/>
      <c r="K693" s="307"/>
      <c r="M693" s="308" t="s">
        <v>972</v>
      </c>
      <c r="O693" s="293"/>
    </row>
    <row r="694" spans="1:80" x14ac:dyDescent="0.2">
      <c r="A694" s="294">
        <v>221</v>
      </c>
      <c r="B694" s="295" t="s">
        <v>973</v>
      </c>
      <c r="C694" s="296" t="s">
        <v>974</v>
      </c>
      <c r="D694" s="297" t="s">
        <v>165</v>
      </c>
      <c r="E694" s="298">
        <v>4.4960000000000004</v>
      </c>
      <c r="F694" s="298">
        <v>0</v>
      </c>
      <c r="G694" s="299">
        <f>E694*F694</f>
        <v>0</v>
      </c>
      <c r="H694" s="300">
        <v>0</v>
      </c>
      <c r="I694" s="301">
        <f>E694*H694</f>
        <v>0</v>
      </c>
      <c r="J694" s="300">
        <v>0</v>
      </c>
      <c r="K694" s="301">
        <f>E694*J694</f>
        <v>0</v>
      </c>
      <c r="O694" s="293">
        <v>2</v>
      </c>
      <c r="AA694" s="262">
        <v>1</v>
      </c>
      <c r="AB694" s="262">
        <v>7</v>
      </c>
      <c r="AC694" s="262">
        <v>7</v>
      </c>
      <c r="AZ694" s="262">
        <v>2</v>
      </c>
      <c r="BA694" s="262">
        <f>IF(AZ694=1,G694,0)</f>
        <v>0</v>
      </c>
      <c r="BB694" s="262">
        <f>IF(AZ694=2,G694,0)</f>
        <v>0</v>
      </c>
      <c r="BC694" s="262">
        <f>IF(AZ694=3,G694,0)</f>
        <v>0</v>
      </c>
      <c r="BD694" s="262">
        <f>IF(AZ694=4,G694,0)</f>
        <v>0</v>
      </c>
      <c r="BE694" s="262">
        <f>IF(AZ694=5,G694,0)</f>
        <v>0</v>
      </c>
      <c r="CA694" s="293">
        <v>1</v>
      </c>
      <c r="CB694" s="293">
        <v>7</v>
      </c>
    </row>
    <row r="695" spans="1:80" x14ac:dyDescent="0.2">
      <c r="A695" s="302"/>
      <c r="B695" s="309"/>
      <c r="C695" s="310" t="s">
        <v>969</v>
      </c>
      <c r="D695" s="311"/>
      <c r="E695" s="312">
        <v>2</v>
      </c>
      <c r="F695" s="313"/>
      <c r="G695" s="314"/>
      <c r="H695" s="315"/>
      <c r="I695" s="307"/>
      <c r="J695" s="316"/>
      <c r="K695" s="307"/>
      <c r="M695" s="308" t="s">
        <v>969</v>
      </c>
      <c r="O695" s="293"/>
    </row>
    <row r="696" spans="1:80" x14ac:dyDescent="0.2">
      <c r="A696" s="302"/>
      <c r="B696" s="309"/>
      <c r="C696" s="310" t="s">
        <v>970</v>
      </c>
      <c r="D696" s="311"/>
      <c r="E696" s="312">
        <v>2.496</v>
      </c>
      <c r="F696" s="313"/>
      <c r="G696" s="314"/>
      <c r="H696" s="315"/>
      <c r="I696" s="307"/>
      <c r="J696" s="316"/>
      <c r="K696" s="307"/>
      <c r="M696" s="308" t="s">
        <v>970</v>
      </c>
      <c r="O696" s="293"/>
    </row>
    <row r="697" spans="1:80" x14ac:dyDescent="0.2">
      <c r="A697" s="294">
        <v>222</v>
      </c>
      <c r="B697" s="295" t="s">
        <v>975</v>
      </c>
      <c r="C697" s="296" t="s">
        <v>976</v>
      </c>
      <c r="D697" s="297" t="s">
        <v>272</v>
      </c>
      <c r="E697" s="298">
        <v>23.36</v>
      </c>
      <c r="F697" s="298">
        <v>0</v>
      </c>
      <c r="G697" s="299">
        <f>E697*F697</f>
        <v>0</v>
      </c>
      <c r="H697" s="300">
        <v>1E-4</v>
      </c>
      <c r="I697" s="301">
        <f>E697*H697</f>
        <v>2.336E-3</v>
      </c>
      <c r="J697" s="300">
        <v>0</v>
      </c>
      <c r="K697" s="301">
        <f>E697*J697</f>
        <v>0</v>
      </c>
      <c r="O697" s="293">
        <v>2</v>
      </c>
      <c r="AA697" s="262">
        <v>1</v>
      </c>
      <c r="AB697" s="262">
        <v>7</v>
      </c>
      <c r="AC697" s="262">
        <v>7</v>
      </c>
      <c r="AZ697" s="262">
        <v>2</v>
      </c>
      <c r="BA697" s="262">
        <f>IF(AZ697=1,G697,0)</f>
        <v>0</v>
      </c>
      <c r="BB697" s="262">
        <f>IF(AZ697=2,G697,0)</f>
        <v>0</v>
      </c>
      <c r="BC697" s="262">
        <f>IF(AZ697=3,G697,0)</f>
        <v>0</v>
      </c>
      <c r="BD697" s="262">
        <f>IF(AZ697=4,G697,0)</f>
        <v>0</v>
      </c>
      <c r="BE697" s="262">
        <f>IF(AZ697=5,G697,0)</f>
        <v>0</v>
      </c>
      <c r="CA697" s="293">
        <v>1</v>
      </c>
      <c r="CB697" s="293">
        <v>7</v>
      </c>
    </row>
    <row r="698" spans="1:80" x14ac:dyDescent="0.2">
      <c r="A698" s="302"/>
      <c r="B698" s="309"/>
      <c r="C698" s="310" t="s">
        <v>98</v>
      </c>
      <c r="D698" s="311"/>
      <c r="E698" s="312">
        <v>1</v>
      </c>
      <c r="F698" s="313"/>
      <c r="G698" s="314"/>
      <c r="H698" s="315"/>
      <c r="I698" s="307"/>
      <c r="J698" s="316"/>
      <c r="K698" s="307"/>
      <c r="M698" s="308">
        <v>1</v>
      </c>
      <c r="O698" s="293"/>
    </row>
    <row r="699" spans="1:80" x14ac:dyDescent="0.2">
      <c r="A699" s="302"/>
      <c r="B699" s="309"/>
      <c r="C699" s="310" t="s">
        <v>977</v>
      </c>
      <c r="D699" s="311"/>
      <c r="E699" s="312">
        <v>2.08</v>
      </c>
      <c r="F699" s="313"/>
      <c r="G699" s="314"/>
      <c r="H699" s="315"/>
      <c r="I699" s="307"/>
      <c r="J699" s="316"/>
      <c r="K699" s="307"/>
      <c r="M699" s="308" t="s">
        <v>977</v>
      </c>
      <c r="O699" s="293"/>
    </row>
    <row r="700" spans="1:80" x14ac:dyDescent="0.2">
      <c r="A700" s="302"/>
      <c r="B700" s="309"/>
      <c r="C700" s="310" t="s">
        <v>978</v>
      </c>
      <c r="D700" s="311"/>
      <c r="E700" s="312">
        <v>1.1599999999999999</v>
      </c>
      <c r="F700" s="313"/>
      <c r="G700" s="314"/>
      <c r="H700" s="315"/>
      <c r="I700" s="307"/>
      <c r="J700" s="316"/>
      <c r="K700" s="307"/>
      <c r="M700" s="308" t="s">
        <v>978</v>
      </c>
      <c r="O700" s="293"/>
    </row>
    <row r="701" spans="1:80" x14ac:dyDescent="0.2">
      <c r="A701" s="302"/>
      <c r="B701" s="309"/>
      <c r="C701" s="310" t="s">
        <v>979</v>
      </c>
      <c r="D701" s="311"/>
      <c r="E701" s="312">
        <v>19.12</v>
      </c>
      <c r="F701" s="313"/>
      <c r="G701" s="314"/>
      <c r="H701" s="315"/>
      <c r="I701" s="307"/>
      <c r="J701" s="316"/>
      <c r="K701" s="307"/>
      <c r="M701" s="337">
        <v>191200</v>
      </c>
      <c r="O701" s="293"/>
    </row>
    <row r="702" spans="1:80" x14ac:dyDescent="0.2">
      <c r="A702" s="294">
        <v>223</v>
      </c>
      <c r="B702" s="295" t="s">
        <v>980</v>
      </c>
      <c r="C702" s="296" t="s">
        <v>981</v>
      </c>
      <c r="D702" s="297" t="s">
        <v>165</v>
      </c>
      <c r="E702" s="298">
        <v>52.1554</v>
      </c>
      <c r="F702" s="298">
        <v>0</v>
      </c>
      <c r="G702" s="299">
        <f>E702*F702</f>
        <v>0</v>
      </c>
      <c r="H702" s="300">
        <v>1.3599999999999999E-2</v>
      </c>
      <c r="I702" s="301">
        <f>E702*H702</f>
        <v>0.70931343999999996</v>
      </c>
      <c r="J702" s="300"/>
      <c r="K702" s="301">
        <f>E702*J702</f>
        <v>0</v>
      </c>
      <c r="O702" s="293">
        <v>2</v>
      </c>
      <c r="AA702" s="262">
        <v>3</v>
      </c>
      <c r="AB702" s="262">
        <v>7</v>
      </c>
      <c r="AC702" s="262">
        <v>597813721</v>
      </c>
      <c r="AZ702" s="262">
        <v>2</v>
      </c>
      <c r="BA702" s="262">
        <f>IF(AZ702=1,G702,0)</f>
        <v>0</v>
      </c>
      <c r="BB702" s="262">
        <f>IF(AZ702=2,G702,0)</f>
        <v>0</v>
      </c>
      <c r="BC702" s="262">
        <f>IF(AZ702=3,G702,0)</f>
        <v>0</v>
      </c>
      <c r="BD702" s="262">
        <f>IF(AZ702=4,G702,0)</f>
        <v>0</v>
      </c>
      <c r="BE702" s="262">
        <f>IF(AZ702=5,G702,0)</f>
        <v>0</v>
      </c>
      <c r="CA702" s="293">
        <v>3</v>
      </c>
      <c r="CB702" s="293">
        <v>7</v>
      </c>
    </row>
    <row r="703" spans="1:80" x14ac:dyDescent="0.2">
      <c r="A703" s="302"/>
      <c r="B703" s="309"/>
      <c r="C703" s="310" t="s">
        <v>982</v>
      </c>
      <c r="D703" s="311"/>
      <c r="E703" s="312">
        <v>52.1554</v>
      </c>
      <c r="F703" s="313"/>
      <c r="G703" s="314"/>
      <c r="H703" s="315"/>
      <c r="I703" s="307"/>
      <c r="J703" s="316"/>
      <c r="K703" s="307"/>
      <c r="M703" s="308" t="s">
        <v>982</v>
      </c>
      <c r="O703" s="293"/>
    </row>
    <row r="704" spans="1:80" x14ac:dyDescent="0.2">
      <c r="A704" s="294">
        <v>224</v>
      </c>
      <c r="B704" s="295" t="s">
        <v>983</v>
      </c>
      <c r="C704" s="296" t="s">
        <v>984</v>
      </c>
      <c r="D704" s="297" t="s">
        <v>200</v>
      </c>
      <c r="E704" s="298">
        <v>0.96531434000000005</v>
      </c>
      <c r="F704" s="298">
        <v>0</v>
      </c>
      <c r="G704" s="299">
        <f>E704*F704</f>
        <v>0</v>
      </c>
      <c r="H704" s="300">
        <v>0</v>
      </c>
      <c r="I704" s="301">
        <f>E704*H704</f>
        <v>0</v>
      </c>
      <c r="J704" s="300"/>
      <c r="K704" s="301">
        <f>E704*J704</f>
        <v>0</v>
      </c>
      <c r="O704" s="293">
        <v>2</v>
      </c>
      <c r="AA704" s="262">
        <v>7</v>
      </c>
      <c r="AB704" s="262">
        <v>1001</v>
      </c>
      <c r="AC704" s="262">
        <v>5</v>
      </c>
      <c r="AZ704" s="262">
        <v>2</v>
      </c>
      <c r="BA704" s="262">
        <f>IF(AZ704=1,G704,0)</f>
        <v>0</v>
      </c>
      <c r="BB704" s="262">
        <f>IF(AZ704=2,G704,0)</f>
        <v>0</v>
      </c>
      <c r="BC704" s="262">
        <f>IF(AZ704=3,G704,0)</f>
        <v>0</v>
      </c>
      <c r="BD704" s="262">
        <f>IF(AZ704=4,G704,0)</f>
        <v>0</v>
      </c>
      <c r="BE704" s="262">
        <f>IF(AZ704=5,G704,0)</f>
        <v>0</v>
      </c>
      <c r="CA704" s="293">
        <v>7</v>
      </c>
      <c r="CB704" s="293">
        <v>1001</v>
      </c>
    </row>
    <row r="705" spans="1:80" x14ac:dyDescent="0.2">
      <c r="A705" s="317"/>
      <c r="B705" s="318" t="s">
        <v>101</v>
      </c>
      <c r="C705" s="319" t="s">
        <v>966</v>
      </c>
      <c r="D705" s="320"/>
      <c r="E705" s="321"/>
      <c r="F705" s="322"/>
      <c r="G705" s="323">
        <f>SUM(G687:G704)</f>
        <v>0</v>
      </c>
      <c r="H705" s="324"/>
      <c r="I705" s="325">
        <f>SUM(I687:I704)</f>
        <v>0.96531433999999994</v>
      </c>
      <c r="J705" s="324"/>
      <c r="K705" s="325">
        <f>SUM(K687:K704)</f>
        <v>0</v>
      </c>
      <c r="O705" s="293">
        <v>4</v>
      </c>
      <c r="BA705" s="326">
        <f>SUM(BA687:BA704)</f>
        <v>0</v>
      </c>
      <c r="BB705" s="326">
        <f>SUM(BB687:BB704)</f>
        <v>0</v>
      </c>
      <c r="BC705" s="326">
        <f>SUM(BC687:BC704)</f>
        <v>0</v>
      </c>
      <c r="BD705" s="326">
        <f>SUM(BD687:BD704)</f>
        <v>0</v>
      </c>
      <c r="BE705" s="326">
        <f>SUM(BE687:BE704)</f>
        <v>0</v>
      </c>
    </row>
    <row r="706" spans="1:80" x14ac:dyDescent="0.2">
      <c r="A706" s="283" t="s">
        <v>97</v>
      </c>
      <c r="B706" s="284" t="s">
        <v>985</v>
      </c>
      <c r="C706" s="285" t="s">
        <v>986</v>
      </c>
      <c r="D706" s="286"/>
      <c r="E706" s="287"/>
      <c r="F706" s="287"/>
      <c r="G706" s="288"/>
      <c r="H706" s="289"/>
      <c r="I706" s="290"/>
      <c r="J706" s="291"/>
      <c r="K706" s="292"/>
      <c r="O706" s="293">
        <v>1</v>
      </c>
    </row>
    <row r="707" spans="1:80" x14ac:dyDescent="0.2">
      <c r="A707" s="294">
        <v>225</v>
      </c>
      <c r="B707" s="295" t="s">
        <v>988</v>
      </c>
      <c r="C707" s="296" t="s">
        <v>989</v>
      </c>
      <c r="D707" s="297" t="s">
        <v>165</v>
      </c>
      <c r="E707" s="298">
        <v>541.86500000000001</v>
      </c>
      <c r="F707" s="298">
        <v>0</v>
      </c>
      <c r="G707" s="299">
        <f>E707*F707</f>
        <v>0</v>
      </c>
      <c r="H707" s="300">
        <v>6.9999999999999994E-5</v>
      </c>
      <c r="I707" s="301">
        <f>E707*H707</f>
        <v>3.793055E-2</v>
      </c>
      <c r="J707" s="300">
        <v>0</v>
      </c>
      <c r="K707" s="301">
        <f>E707*J707</f>
        <v>0</v>
      </c>
      <c r="O707" s="293">
        <v>2</v>
      </c>
      <c r="AA707" s="262">
        <v>1</v>
      </c>
      <c r="AB707" s="262">
        <v>7</v>
      </c>
      <c r="AC707" s="262">
        <v>7</v>
      </c>
      <c r="AZ707" s="262">
        <v>2</v>
      </c>
      <c r="BA707" s="262">
        <f>IF(AZ707=1,G707,0)</f>
        <v>0</v>
      </c>
      <c r="BB707" s="262">
        <f>IF(AZ707=2,G707,0)</f>
        <v>0</v>
      </c>
      <c r="BC707" s="262">
        <f>IF(AZ707=3,G707,0)</f>
        <v>0</v>
      </c>
      <c r="BD707" s="262">
        <f>IF(AZ707=4,G707,0)</f>
        <v>0</v>
      </c>
      <c r="BE707" s="262">
        <f>IF(AZ707=5,G707,0)</f>
        <v>0</v>
      </c>
      <c r="CA707" s="293">
        <v>1</v>
      </c>
      <c r="CB707" s="293">
        <v>7</v>
      </c>
    </row>
    <row r="708" spans="1:80" x14ac:dyDescent="0.2">
      <c r="A708" s="302"/>
      <c r="B708" s="303"/>
      <c r="C708" s="304"/>
      <c r="D708" s="305"/>
      <c r="E708" s="305"/>
      <c r="F708" s="305"/>
      <c r="G708" s="306"/>
      <c r="I708" s="307"/>
      <c r="K708" s="307"/>
      <c r="L708" s="308"/>
      <c r="O708" s="293">
        <v>3</v>
      </c>
    </row>
    <row r="709" spans="1:80" x14ac:dyDescent="0.2">
      <c r="A709" s="294">
        <v>226</v>
      </c>
      <c r="B709" s="295" t="s">
        <v>990</v>
      </c>
      <c r="C709" s="296" t="s">
        <v>991</v>
      </c>
      <c r="D709" s="297" t="s">
        <v>165</v>
      </c>
      <c r="E709" s="298">
        <v>541.86500000000001</v>
      </c>
      <c r="F709" s="298">
        <v>0</v>
      </c>
      <c r="G709" s="299">
        <f>E709*F709</f>
        <v>0</v>
      </c>
      <c r="H709" s="300">
        <v>2.9E-4</v>
      </c>
      <c r="I709" s="301">
        <f>E709*H709</f>
        <v>0.15714085</v>
      </c>
      <c r="J709" s="300">
        <v>0</v>
      </c>
      <c r="K709" s="301">
        <f>E709*J709</f>
        <v>0</v>
      </c>
      <c r="O709" s="293">
        <v>2</v>
      </c>
      <c r="AA709" s="262">
        <v>1</v>
      </c>
      <c r="AB709" s="262">
        <v>0</v>
      </c>
      <c r="AC709" s="262">
        <v>0</v>
      </c>
      <c r="AZ709" s="262">
        <v>2</v>
      </c>
      <c r="BA709" s="262">
        <f>IF(AZ709=1,G709,0)</f>
        <v>0</v>
      </c>
      <c r="BB709" s="262">
        <f>IF(AZ709=2,G709,0)</f>
        <v>0</v>
      </c>
      <c r="BC709" s="262">
        <f>IF(AZ709=3,G709,0)</f>
        <v>0</v>
      </c>
      <c r="BD709" s="262">
        <f>IF(AZ709=4,G709,0)</f>
        <v>0</v>
      </c>
      <c r="BE709" s="262">
        <f>IF(AZ709=5,G709,0)</f>
        <v>0</v>
      </c>
      <c r="CA709" s="293">
        <v>1</v>
      </c>
      <c r="CB709" s="293">
        <v>0</v>
      </c>
    </row>
    <row r="710" spans="1:80" x14ac:dyDescent="0.2">
      <c r="A710" s="302"/>
      <c r="B710" s="303"/>
      <c r="C710" s="304"/>
      <c r="D710" s="305"/>
      <c r="E710" s="305"/>
      <c r="F710" s="305"/>
      <c r="G710" s="306"/>
      <c r="I710" s="307"/>
      <c r="K710" s="307"/>
      <c r="L710" s="308"/>
      <c r="O710" s="293">
        <v>3</v>
      </c>
    </row>
    <row r="711" spans="1:80" x14ac:dyDescent="0.2">
      <c r="A711" s="302"/>
      <c r="B711" s="309"/>
      <c r="C711" s="310" t="s">
        <v>992</v>
      </c>
      <c r="D711" s="311"/>
      <c r="E711" s="312">
        <v>0</v>
      </c>
      <c r="F711" s="313"/>
      <c r="G711" s="314"/>
      <c r="H711" s="315"/>
      <c r="I711" s="307"/>
      <c r="J711" s="316"/>
      <c r="K711" s="307"/>
      <c r="M711" s="308" t="s">
        <v>992</v>
      </c>
      <c r="O711" s="293"/>
    </row>
    <row r="712" spans="1:80" x14ac:dyDescent="0.2">
      <c r="A712" s="302"/>
      <c r="B712" s="309"/>
      <c r="C712" s="310" t="s">
        <v>993</v>
      </c>
      <c r="D712" s="311"/>
      <c r="E712" s="312">
        <v>18</v>
      </c>
      <c r="F712" s="313"/>
      <c r="G712" s="314"/>
      <c r="H712" s="315"/>
      <c r="I712" s="307"/>
      <c r="J712" s="316"/>
      <c r="K712" s="307"/>
      <c r="M712" s="308" t="s">
        <v>993</v>
      </c>
      <c r="O712" s="293"/>
    </row>
    <row r="713" spans="1:80" x14ac:dyDescent="0.2">
      <c r="A713" s="302"/>
      <c r="B713" s="309"/>
      <c r="C713" s="310" t="s">
        <v>994</v>
      </c>
      <c r="D713" s="311"/>
      <c r="E713" s="312">
        <v>1.5649999999999999</v>
      </c>
      <c r="F713" s="313"/>
      <c r="G713" s="314"/>
      <c r="H713" s="315"/>
      <c r="I713" s="307"/>
      <c r="J713" s="316"/>
      <c r="K713" s="307"/>
      <c r="M713" s="308" t="s">
        <v>994</v>
      </c>
      <c r="O713" s="293"/>
    </row>
    <row r="714" spans="1:80" x14ac:dyDescent="0.2">
      <c r="A714" s="302"/>
      <c r="B714" s="309"/>
      <c r="C714" s="310" t="s">
        <v>995</v>
      </c>
      <c r="D714" s="311"/>
      <c r="E714" s="312">
        <v>15.65</v>
      </c>
      <c r="F714" s="313"/>
      <c r="G714" s="314"/>
      <c r="H714" s="315"/>
      <c r="I714" s="307"/>
      <c r="J714" s="316"/>
      <c r="K714" s="307"/>
      <c r="M714" s="308" t="s">
        <v>995</v>
      </c>
      <c r="O714" s="293"/>
    </row>
    <row r="715" spans="1:80" x14ac:dyDescent="0.2">
      <c r="A715" s="302"/>
      <c r="B715" s="309"/>
      <c r="C715" s="310" t="s">
        <v>354</v>
      </c>
      <c r="D715" s="311"/>
      <c r="E715" s="312">
        <v>37.026000000000003</v>
      </c>
      <c r="F715" s="313"/>
      <c r="G715" s="314"/>
      <c r="H715" s="315"/>
      <c r="I715" s="307"/>
      <c r="J715" s="316"/>
      <c r="K715" s="307"/>
      <c r="M715" s="308" t="s">
        <v>354</v>
      </c>
      <c r="O715" s="293"/>
    </row>
    <row r="716" spans="1:80" x14ac:dyDescent="0.2">
      <c r="A716" s="302"/>
      <c r="B716" s="309"/>
      <c r="C716" s="310" t="s">
        <v>355</v>
      </c>
      <c r="D716" s="311"/>
      <c r="E716" s="312">
        <v>66.597999999999999</v>
      </c>
      <c r="F716" s="313"/>
      <c r="G716" s="314"/>
      <c r="H716" s="315"/>
      <c r="I716" s="307"/>
      <c r="J716" s="316"/>
      <c r="K716" s="307"/>
      <c r="M716" s="308" t="s">
        <v>355</v>
      </c>
      <c r="O716" s="293"/>
    </row>
    <row r="717" spans="1:80" x14ac:dyDescent="0.2">
      <c r="A717" s="302"/>
      <c r="B717" s="309"/>
      <c r="C717" s="310" t="s">
        <v>356</v>
      </c>
      <c r="D717" s="311"/>
      <c r="E717" s="312">
        <v>33.509700000000002</v>
      </c>
      <c r="F717" s="313"/>
      <c r="G717" s="314"/>
      <c r="H717" s="315"/>
      <c r="I717" s="307"/>
      <c r="J717" s="316"/>
      <c r="K717" s="307"/>
      <c r="M717" s="308" t="s">
        <v>356</v>
      </c>
      <c r="O717" s="293"/>
    </row>
    <row r="718" spans="1:80" x14ac:dyDescent="0.2">
      <c r="A718" s="302"/>
      <c r="B718" s="309"/>
      <c r="C718" s="310" t="s">
        <v>996</v>
      </c>
      <c r="D718" s="311"/>
      <c r="E718" s="312">
        <v>18</v>
      </c>
      <c r="F718" s="313"/>
      <c r="G718" s="314"/>
      <c r="H718" s="315"/>
      <c r="I718" s="307"/>
      <c r="J718" s="316"/>
      <c r="K718" s="307"/>
      <c r="M718" s="308" t="s">
        <v>996</v>
      </c>
      <c r="O718" s="293"/>
    </row>
    <row r="719" spans="1:80" x14ac:dyDescent="0.2">
      <c r="A719" s="302"/>
      <c r="B719" s="309"/>
      <c r="C719" s="310" t="s">
        <v>997</v>
      </c>
      <c r="D719" s="311"/>
      <c r="E719" s="312">
        <v>0</v>
      </c>
      <c r="F719" s="313"/>
      <c r="G719" s="314"/>
      <c r="H719" s="315"/>
      <c r="I719" s="307"/>
      <c r="J719" s="316"/>
      <c r="K719" s="307"/>
      <c r="M719" s="308" t="s">
        <v>997</v>
      </c>
      <c r="O719" s="293"/>
    </row>
    <row r="720" spans="1:80" x14ac:dyDescent="0.2">
      <c r="A720" s="302"/>
      <c r="B720" s="309"/>
      <c r="C720" s="310" t="s">
        <v>381</v>
      </c>
      <c r="D720" s="311"/>
      <c r="E720" s="312">
        <v>72.3</v>
      </c>
      <c r="F720" s="313"/>
      <c r="G720" s="314"/>
      <c r="H720" s="315"/>
      <c r="I720" s="307"/>
      <c r="J720" s="316"/>
      <c r="K720" s="307"/>
      <c r="M720" s="308" t="s">
        <v>381</v>
      </c>
      <c r="O720" s="293"/>
    </row>
    <row r="721" spans="1:57" x14ac:dyDescent="0.2">
      <c r="A721" s="302"/>
      <c r="B721" s="309"/>
      <c r="C721" s="310" t="s">
        <v>998</v>
      </c>
      <c r="D721" s="311"/>
      <c r="E721" s="312">
        <v>36.661999999999999</v>
      </c>
      <c r="F721" s="313"/>
      <c r="G721" s="314"/>
      <c r="H721" s="315"/>
      <c r="I721" s="307"/>
      <c r="J721" s="316"/>
      <c r="K721" s="307"/>
      <c r="M721" s="308" t="s">
        <v>998</v>
      </c>
      <c r="O721" s="293"/>
    </row>
    <row r="722" spans="1:57" x14ac:dyDescent="0.2">
      <c r="A722" s="302"/>
      <c r="B722" s="309"/>
      <c r="C722" s="310" t="s">
        <v>387</v>
      </c>
      <c r="D722" s="311"/>
      <c r="E722" s="312">
        <v>12.154</v>
      </c>
      <c r="F722" s="313"/>
      <c r="G722" s="314"/>
      <c r="H722" s="315"/>
      <c r="I722" s="307"/>
      <c r="J722" s="316"/>
      <c r="K722" s="307"/>
      <c r="M722" s="308" t="s">
        <v>387</v>
      </c>
      <c r="O722" s="293"/>
    </row>
    <row r="723" spans="1:57" x14ac:dyDescent="0.2">
      <c r="A723" s="302"/>
      <c r="B723" s="309"/>
      <c r="C723" s="310" t="s">
        <v>999</v>
      </c>
      <c r="D723" s="311"/>
      <c r="E723" s="312">
        <v>32.014200000000002</v>
      </c>
      <c r="F723" s="313"/>
      <c r="G723" s="314"/>
      <c r="H723" s="315"/>
      <c r="I723" s="307"/>
      <c r="J723" s="316"/>
      <c r="K723" s="307"/>
      <c r="M723" s="308" t="s">
        <v>999</v>
      </c>
      <c r="O723" s="293"/>
    </row>
    <row r="724" spans="1:57" x14ac:dyDescent="0.2">
      <c r="A724" s="302"/>
      <c r="B724" s="309"/>
      <c r="C724" s="310" t="s">
        <v>391</v>
      </c>
      <c r="D724" s="311"/>
      <c r="E724" s="312">
        <v>30.361599999999999</v>
      </c>
      <c r="F724" s="313"/>
      <c r="G724" s="314"/>
      <c r="H724" s="315"/>
      <c r="I724" s="307"/>
      <c r="J724" s="316"/>
      <c r="K724" s="307"/>
      <c r="M724" s="308" t="s">
        <v>391</v>
      </c>
      <c r="O724" s="293"/>
    </row>
    <row r="725" spans="1:57" x14ac:dyDescent="0.2">
      <c r="A725" s="302"/>
      <c r="B725" s="309"/>
      <c r="C725" s="310" t="s">
        <v>392</v>
      </c>
      <c r="D725" s="311"/>
      <c r="E725" s="312">
        <v>33.396000000000001</v>
      </c>
      <c r="F725" s="313"/>
      <c r="G725" s="314"/>
      <c r="H725" s="315"/>
      <c r="I725" s="307"/>
      <c r="J725" s="316"/>
      <c r="K725" s="307"/>
      <c r="M725" s="308" t="s">
        <v>392</v>
      </c>
      <c r="O725" s="293"/>
    </row>
    <row r="726" spans="1:57" x14ac:dyDescent="0.2">
      <c r="A726" s="302"/>
      <c r="B726" s="309"/>
      <c r="C726" s="310" t="s">
        <v>393</v>
      </c>
      <c r="D726" s="311"/>
      <c r="E726" s="312">
        <v>27.7728</v>
      </c>
      <c r="F726" s="313"/>
      <c r="G726" s="314"/>
      <c r="H726" s="315"/>
      <c r="I726" s="307"/>
      <c r="J726" s="316"/>
      <c r="K726" s="307"/>
      <c r="M726" s="308" t="s">
        <v>393</v>
      </c>
      <c r="O726" s="293"/>
    </row>
    <row r="727" spans="1:57" x14ac:dyDescent="0.2">
      <c r="A727" s="302"/>
      <c r="B727" s="309"/>
      <c r="C727" s="310" t="s">
        <v>394</v>
      </c>
      <c r="D727" s="311"/>
      <c r="E727" s="312">
        <v>7.41</v>
      </c>
      <c r="F727" s="313"/>
      <c r="G727" s="314"/>
      <c r="H727" s="315"/>
      <c r="I727" s="307"/>
      <c r="J727" s="316"/>
      <c r="K727" s="307"/>
      <c r="M727" s="308" t="s">
        <v>394</v>
      </c>
      <c r="O727" s="293"/>
    </row>
    <row r="728" spans="1:57" x14ac:dyDescent="0.2">
      <c r="A728" s="302"/>
      <c r="B728" s="309"/>
      <c r="C728" s="310" t="s">
        <v>395</v>
      </c>
      <c r="D728" s="311"/>
      <c r="E728" s="312">
        <v>25.088000000000001</v>
      </c>
      <c r="F728" s="313"/>
      <c r="G728" s="314"/>
      <c r="H728" s="315"/>
      <c r="I728" s="307"/>
      <c r="J728" s="316"/>
      <c r="K728" s="307"/>
      <c r="M728" s="308" t="s">
        <v>395</v>
      </c>
      <c r="O728" s="293"/>
    </row>
    <row r="729" spans="1:57" x14ac:dyDescent="0.2">
      <c r="A729" s="302"/>
      <c r="B729" s="309"/>
      <c r="C729" s="310" t="s">
        <v>396</v>
      </c>
      <c r="D729" s="311"/>
      <c r="E729" s="312">
        <v>16.008299999999998</v>
      </c>
      <c r="F729" s="313"/>
      <c r="G729" s="314"/>
      <c r="H729" s="315"/>
      <c r="I729" s="307"/>
      <c r="J729" s="316"/>
      <c r="K729" s="307"/>
      <c r="M729" s="308" t="s">
        <v>396</v>
      </c>
      <c r="O729" s="293"/>
    </row>
    <row r="730" spans="1:57" x14ac:dyDescent="0.2">
      <c r="A730" s="302"/>
      <c r="B730" s="309"/>
      <c r="C730" s="310" t="s">
        <v>397</v>
      </c>
      <c r="D730" s="311"/>
      <c r="E730" s="312">
        <v>22.662600000000001</v>
      </c>
      <c r="F730" s="313"/>
      <c r="G730" s="314"/>
      <c r="H730" s="315"/>
      <c r="I730" s="307"/>
      <c r="J730" s="316"/>
      <c r="K730" s="307"/>
      <c r="M730" s="308" t="s">
        <v>397</v>
      </c>
      <c r="O730" s="293"/>
    </row>
    <row r="731" spans="1:57" x14ac:dyDescent="0.2">
      <c r="A731" s="302"/>
      <c r="B731" s="309"/>
      <c r="C731" s="310" t="s">
        <v>398</v>
      </c>
      <c r="D731" s="311"/>
      <c r="E731" s="312">
        <v>38.494799999999998</v>
      </c>
      <c r="F731" s="313"/>
      <c r="G731" s="314"/>
      <c r="H731" s="315"/>
      <c r="I731" s="307"/>
      <c r="J731" s="316"/>
      <c r="K731" s="307"/>
      <c r="M731" s="308" t="s">
        <v>398</v>
      </c>
      <c r="O731" s="293"/>
    </row>
    <row r="732" spans="1:57" x14ac:dyDescent="0.2">
      <c r="A732" s="302"/>
      <c r="B732" s="309"/>
      <c r="C732" s="310" t="s">
        <v>399</v>
      </c>
      <c r="D732" s="311"/>
      <c r="E732" s="312">
        <v>24.597300000000001</v>
      </c>
      <c r="F732" s="313"/>
      <c r="G732" s="314"/>
      <c r="H732" s="315"/>
      <c r="I732" s="307"/>
      <c r="J732" s="316"/>
      <c r="K732" s="307"/>
      <c r="M732" s="308" t="s">
        <v>399</v>
      </c>
      <c r="O732" s="293"/>
    </row>
    <row r="733" spans="1:57" x14ac:dyDescent="0.2">
      <c r="A733" s="302"/>
      <c r="B733" s="309"/>
      <c r="C733" s="310" t="s">
        <v>400</v>
      </c>
      <c r="D733" s="311"/>
      <c r="E733" s="312">
        <v>12.3331</v>
      </c>
      <c r="F733" s="313"/>
      <c r="G733" s="314"/>
      <c r="H733" s="315"/>
      <c r="I733" s="307"/>
      <c r="J733" s="316"/>
      <c r="K733" s="307"/>
      <c r="M733" s="308" t="s">
        <v>400</v>
      </c>
      <c r="O733" s="293"/>
    </row>
    <row r="734" spans="1:57" x14ac:dyDescent="0.2">
      <c r="A734" s="302"/>
      <c r="B734" s="309"/>
      <c r="C734" s="310" t="s">
        <v>1000</v>
      </c>
      <c r="D734" s="311"/>
      <c r="E734" s="312">
        <v>-48.900500000000001</v>
      </c>
      <c r="F734" s="313"/>
      <c r="G734" s="314"/>
      <c r="H734" s="315"/>
      <c r="I734" s="307"/>
      <c r="J734" s="316"/>
      <c r="K734" s="307"/>
      <c r="M734" s="308" t="s">
        <v>1000</v>
      </c>
      <c r="O734" s="293"/>
    </row>
    <row r="735" spans="1:57" ht="22.5" x14ac:dyDescent="0.2">
      <c r="A735" s="302"/>
      <c r="B735" s="309"/>
      <c r="C735" s="310" t="s">
        <v>1001</v>
      </c>
      <c r="D735" s="311"/>
      <c r="E735" s="312">
        <v>9.1620000000000008</v>
      </c>
      <c r="F735" s="313"/>
      <c r="G735" s="314"/>
      <c r="H735" s="315"/>
      <c r="I735" s="307"/>
      <c r="J735" s="316"/>
      <c r="K735" s="307"/>
      <c r="M735" s="308" t="s">
        <v>1001</v>
      </c>
      <c r="O735" s="293"/>
    </row>
    <row r="736" spans="1:57" x14ac:dyDescent="0.2">
      <c r="A736" s="317"/>
      <c r="B736" s="318" t="s">
        <v>101</v>
      </c>
      <c r="C736" s="319" t="s">
        <v>987</v>
      </c>
      <c r="D736" s="320"/>
      <c r="E736" s="321"/>
      <c r="F736" s="322"/>
      <c r="G736" s="323">
        <f>SUM(G706:G735)</f>
        <v>0</v>
      </c>
      <c r="H736" s="324"/>
      <c r="I736" s="325">
        <f>SUM(I706:I735)</f>
        <v>0.19507140000000001</v>
      </c>
      <c r="J736" s="324"/>
      <c r="K736" s="325">
        <f>SUM(K706:K735)</f>
        <v>0</v>
      </c>
      <c r="O736" s="293">
        <v>4</v>
      </c>
      <c r="BA736" s="326">
        <f>SUM(BA706:BA735)</f>
        <v>0</v>
      </c>
      <c r="BB736" s="326">
        <f>SUM(BB706:BB735)</f>
        <v>0</v>
      </c>
      <c r="BC736" s="326">
        <f>SUM(BC706:BC735)</f>
        <v>0</v>
      </c>
      <c r="BD736" s="326">
        <f>SUM(BD706:BD735)</f>
        <v>0</v>
      </c>
      <c r="BE736" s="326">
        <f>SUM(BE706:BE735)</f>
        <v>0</v>
      </c>
    </row>
    <row r="737" spans="1:80" x14ac:dyDescent="0.2">
      <c r="A737" s="283" t="s">
        <v>97</v>
      </c>
      <c r="B737" s="284" t="s">
        <v>1002</v>
      </c>
      <c r="C737" s="285" t="s">
        <v>1003</v>
      </c>
      <c r="D737" s="286"/>
      <c r="E737" s="287"/>
      <c r="F737" s="287"/>
      <c r="G737" s="288"/>
      <c r="H737" s="289"/>
      <c r="I737" s="290"/>
      <c r="J737" s="291"/>
      <c r="K737" s="292"/>
      <c r="O737" s="293">
        <v>1</v>
      </c>
    </row>
    <row r="738" spans="1:80" x14ac:dyDescent="0.2">
      <c r="A738" s="294">
        <v>227</v>
      </c>
      <c r="B738" s="295" t="s">
        <v>357</v>
      </c>
      <c r="C738" s="296" t="s">
        <v>1005</v>
      </c>
      <c r="D738" s="297" t="s">
        <v>100</v>
      </c>
      <c r="E738" s="298">
        <v>2</v>
      </c>
      <c r="F738" s="298">
        <v>0</v>
      </c>
      <c r="G738" s="299">
        <f>E738*F738</f>
        <v>0</v>
      </c>
      <c r="H738" s="300">
        <v>0</v>
      </c>
      <c r="I738" s="301">
        <f>E738*H738</f>
        <v>0</v>
      </c>
      <c r="J738" s="300"/>
      <c r="K738" s="301">
        <f>E738*J738</f>
        <v>0</v>
      </c>
      <c r="O738" s="293">
        <v>2</v>
      </c>
      <c r="AA738" s="262">
        <v>12</v>
      </c>
      <c r="AB738" s="262">
        <v>0</v>
      </c>
      <c r="AC738" s="262">
        <v>216</v>
      </c>
      <c r="AZ738" s="262">
        <v>2</v>
      </c>
      <c r="BA738" s="262">
        <f>IF(AZ738=1,G738,0)</f>
        <v>0</v>
      </c>
      <c r="BB738" s="262">
        <f>IF(AZ738=2,G738,0)</f>
        <v>0</v>
      </c>
      <c r="BC738" s="262">
        <f>IF(AZ738=3,G738,0)</f>
        <v>0</v>
      </c>
      <c r="BD738" s="262">
        <f>IF(AZ738=4,G738,0)</f>
        <v>0</v>
      </c>
      <c r="BE738" s="262">
        <f>IF(AZ738=5,G738,0)</f>
        <v>0</v>
      </c>
      <c r="CA738" s="293">
        <v>12</v>
      </c>
      <c r="CB738" s="293">
        <v>0</v>
      </c>
    </row>
    <row r="739" spans="1:80" x14ac:dyDescent="0.2">
      <c r="A739" s="294">
        <v>228</v>
      </c>
      <c r="B739" s="295" t="s">
        <v>534</v>
      </c>
      <c r="C739" s="296" t="s">
        <v>1006</v>
      </c>
      <c r="D739" s="297" t="s">
        <v>272</v>
      </c>
      <c r="E739" s="298">
        <v>21.2</v>
      </c>
      <c r="F739" s="298">
        <v>0</v>
      </c>
      <c r="G739" s="299">
        <f>E739*F739</f>
        <v>0</v>
      </c>
      <c r="H739" s="300">
        <v>0</v>
      </c>
      <c r="I739" s="301">
        <f>E739*H739</f>
        <v>0</v>
      </c>
      <c r="J739" s="300"/>
      <c r="K739" s="301">
        <f>E739*J739</f>
        <v>0</v>
      </c>
      <c r="O739" s="293">
        <v>2</v>
      </c>
      <c r="AA739" s="262">
        <v>12</v>
      </c>
      <c r="AB739" s="262">
        <v>0</v>
      </c>
      <c r="AC739" s="262">
        <v>217</v>
      </c>
      <c r="AZ739" s="262">
        <v>2</v>
      </c>
      <c r="BA739" s="262">
        <f>IF(AZ739=1,G739,0)</f>
        <v>0</v>
      </c>
      <c r="BB739" s="262">
        <f>IF(AZ739=2,G739,0)</f>
        <v>0</v>
      </c>
      <c r="BC739" s="262">
        <f>IF(AZ739=3,G739,0)</f>
        <v>0</v>
      </c>
      <c r="BD739" s="262">
        <f>IF(AZ739=4,G739,0)</f>
        <v>0</v>
      </c>
      <c r="BE739" s="262">
        <f>IF(AZ739=5,G739,0)</f>
        <v>0</v>
      </c>
      <c r="CA739" s="293">
        <v>12</v>
      </c>
      <c r="CB739" s="293">
        <v>0</v>
      </c>
    </row>
    <row r="740" spans="1:80" x14ac:dyDescent="0.2">
      <c r="A740" s="294">
        <v>229</v>
      </c>
      <c r="B740" s="295" t="s">
        <v>538</v>
      </c>
      <c r="C740" s="296" t="s">
        <v>1007</v>
      </c>
      <c r="D740" s="297" t="s">
        <v>272</v>
      </c>
      <c r="E740" s="298">
        <v>96</v>
      </c>
      <c r="F740" s="298">
        <v>0</v>
      </c>
      <c r="G740" s="299">
        <f>E740*F740</f>
        <v>0</v>
      </c>
      <c r="H740" s="300">
        <v>0</v>
      </c>
      <c r="I740" s="301">
        <f>E740*H740</f>
        <v>0</v>
      </c>
      <c r="J740" s="300"/>
      <c r="K740" s="301">
        <f>E740*J740</f>
        <v>0</v>
      </c>
      <c r="O740" s="293">
        <v>2</v>
      </c>
      <c r="AA740" s="262">
        <v>12</v>
      </c>
      <c r="AB740" s="262">
        <v>0</v>
      </c>
      <c r="AC740" s="262">
        <v>218</v>
      </c>
      <c r="AZ740" s="262">
        <v>2</v>
      </c>
      <c r="BA740" s="262">
        <f>IF(AZ740=1,G740,0)</f>
        <v>0</v>
      </c>
      <c r="BB740" s="262">
        <f>IF(AZ740=2,G740,0)</f>
        <v>0</v>
      </c>
      <c r="BC740" s="262">
        <f>IF(AZ740=3,G740,0)</f>
        <v>0</v>
      </c>
      <c r="BD740" s="262">
        <f>IF(AZ740=4,G740,0)</f>
        <v>0</v>
      </c>
      <c r="BE740" s="262">
        <f>IF(AZ740=5,G740,0)</f>
        <v>0</v>
      </c>
      <c r="CA740" s="293">
        <v>12</v>
      </c>
      <c r="CB740" s="293">
        <v>0</v>
      </c>
    </row>
    <row r="741" spans="1:80" x14ac:dyDescent="0.2">
      <c r="A741" s="302"/>
      <c r="B741" s="309"/>
      <c r="C741" s="310" t="s">
        <v>1008</v>
      </c>
      <c r="D741" s="311"/>
      <c r="E741" s="312">
        <v>96</v>
      </c>
      <c r="F741" s="313"/>
      <c r="G741" s="314"/>
      <c r="H741" s="315"/>
      <c r="I741" s="307"/>
      <c r="J741" s="316"/>
      <c r="K741" s="307"/>
      <c r="M741" s="308" t="s">
        <v>1008</v>
      </c>
      <c r="O741" s="293"/>
    </row>
    <row r="742" spans="1:80" x14ac:dyDescent="0.2">
      <c r="A742" s="294">
        <v>230</v>
      </c>
      <c r="B742" s="295" t="s">
        <v>541</v>
      </c>
      <c r="C742" s="296" t="s">
        <v>1009</v>
      </c>
      <c r="D742" s="297" t="s">
        <v>100</v>
      </c>
      <c r="E742" s="298">
        <v>1</v>
      </c>
      <c r="F742" s="298">
        <v>0</v>
      </c>
      <c r="G742" s="299">
        <f>E742*F742</f>
        <v>0</v>
      </c>
      <c r="H742" s="300">
        <v>0</v>
      </c>
      <c r="I742" s="301">
        <f>E742*H742</f>
        <v>0</v>
      </c>
      <c r="J742" s="300"/>
      <c r="K742" s="301">
        <f>E742*J742</f>
        <v>0</v>
      </c>
      <c r="O742" s="293">
        <v>2</v>
      </c>
      <c r="AA742" s="262">
        <v>12</v>
      </c>
      <c r="AB742" s="262">
        <v>0</v>
      </c>
      <c r="AC742" s="262">
        <v>219</v>
      </c>
      <c r="AZ742" s="262">
        <v>2</v>
      </c>
      <c r="BA742" s="262">
        <f>IF(AZ742=1,G742,0)</f>
        <v>0</v>
      </c>
      <c r="BB742" s="262">
        <f>IF(AZ742=2,G742,0)</f>
        <v>0</v>
      </c>
      <c r="BC742" s="262">
        <f>IF(AZ742=3,G742,0)</f>
        <v>0</v>
      </c>
      <c r="BD742" s="262">
        <f>IF(AZ742=4,G742,0)</f>
        <v>0</v>
      </c>
      <c r="BE742" s="262">
        <f>IF(AZ742=5,G742,0)</f>
        <v>0</v>
      </c>
      <c r="CA742" s="293">
        <v>12</v>
      </c>
      <c r="CB742" s="293">
        <v>0</v>
      </c>
    </row>
    <row r="743" spans="1:80" ht="22.5" x14ac:dyDescent="0.2">
      <c r="A743" s="294">
        <v>231</v>
      </c>
      <c r="B743" s="295" t="s">
        <v>544</v>
      </c>
      <c r="C743" s="296" t="s">
        <v>1010</v>
      </c>
      <c r="D743" s="297" t="s">
        <v>100</v>
      </c>
      <c r="E743" s="298">
        <v>1</v>
      </c>
      <c r="F743" s="298">
        <v>0</v>
      </c>
      <c r="G743" s="299">
        <f>E743*F743</f>
        <v>0</v>
      </c>
      <c r="H743" s="300">
        <v>0</v>
      </c>
      <c r="I743" s="301">
        <f>E743*H743</f>
        <v>0</v>
      </c>
      <c r="J743" s="300"/>
      <c r="K743" s="301">
        <f>E743*J743</f>
        <v>0</v>
      </c>
      <c r="O743" s="293">
        <v>2</v>
      </c>
      <c r="AA743" s="262">
        <v>12</v>
      </c>
      <c r="AB743" s="262">
        <v>0</v>
      </c>
      <c r="AC743" s="262">
        <v>220</v>
      </c>
      <c r="AZ743" s="262">
        <v>2</v>
      </c>
      <c r="BA743" s="262">
        <f>IF(AZ743=1,G743,0)</f>
        <v>0</v>
      </c>
      <c r="BB743" s="262">
        <f>IF(AZ743=2,G743,0)</f>
        <v>0</v>
      </c>
      <c r="BC743" s="262">
        <f>IF(AZ743=3,G743,0)</f>
        <v>0</v>
      </c>
      <c r="BD743" s="262">
        <f>IF(AZ743=4,G743,0)</f>
        <v>0</v>
      </c>
      <c r="BE743" s="262">
        <f>IF(AZ743=5,G743,0)</f>
        <v>0</v>
      </c>
      <c r="CA743" s="293">
        <v>12</v>
      </c>
      <c r="CB743" s="293">
        <v>0</v>
      </c>
    </row>
    <row r="744" spans="1:80" x14ac:dyDescent="0.2">
      <c r="A744" s="294">
        <v>232</v>
      </c>
      <c r="B744" s="295" t="s">
        <v>1011</v>
      </c>
      <c r="C744" s="296" t="s">
        <v>1012</v>
      </c>
      <c r="D744" s="297" t="s">
        <v>100</v>
      </c>
      <c r="E744" s="298">
        <v>4</v>
      </c>
      <c r="F744" s="298">
        <v>0</v>
      </c>
      <c r="G744" s="299">
        <f>E744*F744</f>
        <v>0</v>
      </c>
      <c r="H744" s="300">
        <v>0</v>
      </c>
      <c r="I744" s="301">
        <f>E744*H744</f>
        <v>0</v>
      </c>
      <c r="J744" s="300"/>
      <c r="K744" s="301">
        <f>E744*J744</f>
        <v>0</v>
      </c>
      <c r="O744" s="293">
        <v>2</v>
      </c>
      <c r="AA744" s="262">
        <v>12</v>
      </c>
      <c r="AB744" s="262">
        <v>0</v>
      </c>
      <c r="AC744" s="262">
        <v>222</v>
      </c>
      <c r="AZ744" s="262">
        <v>2</v>
      </c>
      <c r="BA744" s="262">
        <f>IF(AZ744=1,G744,0)</f>
        <v>0</v>
      </c>
      <c r="BB744" s="262">
        <f>IF(AZ744=2,G744,0)</f>
        <v>0</v>
      </c>
      <c r="BC744" s="262">
        <f>IF(AZ744=3,G744,0)</f>
        <v>0</v>
      </c>
      <c r="BD744" s="262">
        <f>IF(AZ744=4,G744,0)</f>
        <v>0</v>
      </c>
      <c r="BE744" s="262">
        <f>IF(AZ744=5,G744,0)</f>
        <v>0</v>
      </c>
      <c r="CA744" s="293">
        <v>12</v>
      </c>
      <c r="CB744" s="293">
        <v>0</v>
      </c>
    </row>
    <row r="745" spans="1:80" ht="22.5" x14ac:dyDescent="0.2">
      <c r="A745" s="294">
        <v>233</v>
      </c>
      <c r="B745" s="295" t="s">
        <v>1013</v>
      </c>
      <c r="C745" s="296" t="s">
        <v>1014</v>
      </c>
      <c r="D745" s="297" t="s">
        <v>100</v>
      </c>
      <c r="E745" s="298">
        <v>1</v>
      </c>
      <c r="F745" s="298">
        <v>0</v>
      </c>
      <c r="G745" s="299">
        <f>E745*F745</f>
        <v>0</v>
      </c>
      <c r="H745" s="300">
        <v>0</v>
      </c>
      <c r="I745" s="301">
        <f>E745*H745</f>
        <v>0</v>
      </c>
      <c r="J745" s="300"/>
      <c r="K745" s="301">
        <f>E745*J745</f>
        <v>0</v>
      </c>
      <c r="O745" s="293">
        <v>2</v>
      </c>
      <c r="AA745" s="262">
        <v>12</v>
      </c>
      <c r="AB745" s="262">
        <v>0</v>
      </c>
      <c r="AC745" s="262">
        <v>223</v>
      </c>
      <c r="AZ745" s="262">
        <v>2</v>
      </c>
      <c r="BA745" s="262">
        <f>IF(AZ745=1,G745,0)</f>
        <v>0</v>
      </c>
      <c r="BB745" s="262">
        <f>IF(AZ745=2,G745,0)</f>
        <v>0</v>
      </c>
      <c r="BC745" s="262">
        <f>IF(AZ745=3,G745,0)</f>
        <v>0</v>
      </c>
      <c r="BD745" s="262">
        <f>IF(AZ745=4,G745,0)</f>
        <v>0</v>
      </c>
      <c r="BE745" s="262">
        <f>IF(AZ745=5,G745,0)</f>
        <v>0</v>
      </c>
      <c r="CA745" s="293">
        <v>12</v>
      </c>
      <c r="CB745" s="293">
        <v>0</v>
      </c>
    </row>
    <row r="746" spans="1:80" x14ac:dyDescent="0.2">
      <c r="A746" s="294">
        <v>234</v>
      </c>
      <c r="B746" s="295" t="s">
        <v>1015</v>
      </c>
      <c r="C746" s="296" t="s">
        <v>1016</v>
      </c>
      <c r="D746" s="297" t="s">
        <v>272</v>
      </c>
      <c r="E746" s="298">
        <v>59.5</v>
      </c>
      <c r="F746" s="298">
        <v>0</v>
      </c>
      <c r="G746" s="299">
        <f>E746*F746</f>
        <v>0</v>
      </c>
      <c r="H746" s="300">
        <v>0</v>
      </c>
      <c r="I746" s="301">
        <f>E746*H746</f>
        <v>0</v>
      </c>
      <c r="J746" s="300"/>
      <c r="K746" s="301">
        <f>E746*J746</f>
        <v>0</v>
      </c>
      <c r="O746" s="293">
        <v>2</v>
      </c>
      <c r="AA746" s="262">
        <v>12</v>
      </c>
      <c r="AB746" s="262">
        <v>0</v>
      </c>
      <c r="AC746" s="262">
        <v>221</v>
      </c>
      <c r="AZ746" s="262">
        <v>2</v>
      </c>
      <c r="BA746" s="262">
        <f>IF(AZ746=1,G746,0)</f>
        <v>0</v>
      </c>
      <c r="BB746" s="262">
        <f>IF(AZ746=2,G746,0)</f>
        <v>0</v>
      </c>
      <c r="BC746" s="262">
        <f>IF(AZ746=3,G746,0)</f>
        <v>0</v>
      </c>
      <c r="BD746" s="262">
        <f>IF(AZ746=4,G746,0)</f>
        <v>0</v>
      </c>
      <c r="BE746" s="262">
        <f>IF(AZ746=5,G746,0)</f>
        <v>0</v>
      </c>
      <c r="CA746" s="293">
        <v>12</v>
      </c>
      <c r="CB746" s="293">
        <v>0</v>
      </c>
    </row>
    <row r="747" spans="1:80" x14ac:dyDescent="0.2">
      <c r="A747" s="294">
        <v>235</v>
      </c>
      <c r="B747" s="295" t="s">
        <v>1017</v>
      </c>
      <c r="C747" s="296" t="s">
        <v>1018</v>
      </c>
      <c r="D747" s="297" t="s">
        <v>272</v>
      </c>
      <c r="E747" s="298">
        <v>26.5</v>
      </c>
      <c r="F747" s="298">
        <v>0</v>
      </c>
      <c r="G747" s="299">
        <f>E747*F747</f>
        <v>0</v>
      </c>
      <c r="H747" s="300">
        <v>0</v>
      </c>
      <c r="I747" s="301">
        <f>E747*H747</f>
        <v>0</v>
      </c>
      <c r="J747" s="300"/>
      <c r="K747" s="301">
        <f>E747*J747</f>
        <v>0</v>
      </c>
      <c r="O747" s="293">
        <v>2</v>
      </c>
      <c r="AA747" s="262">
        <v>12</v>
      </c>
      <c r="AB747" s="262">
        <v>0</v>
      </c>
      <c r="AC747" s="262">
        <v>224</v>
      </c>
      <c r="AZ747" s="262">
        <v>2</v>
      </c>
      <c r="BA747" s="262">
        <f>IF(AZ747=1,G747,0)</f>
        <v>0</v>
      </c>
      <c r="BB747" s="262">
        <f>IF(AZ747=2,G747,0)</f>
        <v>0</v>
      </c>
      <c r="BC747" s="262">
        <f>IF(AZ747=3,G747,0)</f>
        <v>0</v>
      </c>
      <c r="BD747" s="262">
        <f>IF(AZ747=4,G747,0)</f>
        <v>0</v>
      </c>
      <c r="BE747" s="262">
        <f>IF(AZ747=5,G747,0)</f>
        <v>0</v>
      </c>
      <c r="CA747" s="293">
        <v>12</v>
      </c>
      <c r="CB747" s="293">
        <v>0</v>
      </c>
    </row>
    <row r="748" spans="1:80" ht="22.5" x14ac:dyDescent="0.2">
      <c r="A748" s="294">
        <v>236</v>
      </c>
      <c r="B748" s="295" t="s">
        <v>1019</v>
      </c>
      <c r="C748" s="296" t="s">
        <v>1020</v>
      </c>
      <c r="D748" s="297" t="s">
        <v>100</v>
      </c>
      <c r="E748" s="298">
        <v>1</v>
      </c>
      <c r="F748" s="298">
        <v>0</v>
      </c>
      <c r="G748" s="299">
        <f>E748*F748</f>
        <v>0</v>
      </c>
      <c r="H748" s="300">
        <v>0</v>
      </c>
      <c r="I748" s="301">
        <f>E748*H748</f>
        <v>0</v>
      </c>
      <c r="J748" s="300"/>
      <c r="K748" s="301">
        <f>E748*J748</f>
        <v>0</v>
      </c>
      <c r="O748" s="293">
        <v>2</v>
      </c>
      <c r="AA748" s="262">
        <v>12</v>
      </c>
      <c r="AB748" s="262">
        <v>0</v>
      </c>
      <c r="AC748" s="262">
        <v>225</v>
      </c>
      <c r="AZ748" s="262">
        <v>2</v>
      </c>
      <c r="BA748" s="262">
        <f>IF(AZ748=1,G748,0)</f>
        <v>0</v>
      </c>
      <c r="BB748" s="262">
        <f>IF(AZ748=2,G748,0)</f>
        <v>0</v>
      </c>
      <c r="BC748" s="262">
        <f>IF(AZ748=3,G748,0)</f>
        <v>0</v>
      </c>
      <c r="BD748" s="262">
        <f>IF(AZ748=4,G748,0)</f>
        <v>0</v>
      </c>
      <c r="BE748" s="262">
        <f>IF(AZ748=5,G748,0)</f>
        <v>0</v>
      </c>
      <c r="CA748" s="293">
        <v>12</v>
      </c>
      <c r="CB748" s="293">
        <v>0</v>
      </c>
    </row>
    <row r="749" spans="1:80" ht="22.5" x14ac:dyDescent="0.2">
      <c r="A749" s="294">
        <v>237</v>
      </c>
      <c r="B749" s="295" t="s">
        <v>1021</v>
      </c>
      <c r="C749" s="296" t="s">
        <v>1022</v>
      </c>
      <c r="D749" s="297" t="s">
        <v>100</v>
      </c>
      <c r="E749" s="298">
        <v>4</v>
      </c>
      <c r="F749" s="298">
        <v>0</v>
      </c>
      <c r="G749" s="299">
        <f>E749*F749</f>
        <v>0</v>
      </c>
      <c r="H749" s="300">
        <v>0</v>
      </c>
      <c r="I749" s="301">
        <f>E749*H749</f>
        <v>0</v>
      </c>
      <c r="J749" s="300"/>
      <c r="K749" s="301">
        <f>E749*J749</f>
        <v>0</v>
      </c>
      <c r="O749" s="293">
        <v>2</v>
      </c>
      <c r="AA749" s="262">
        <v>12</v>
      </c>
      <c r="AB749" s="262">
        <v>0</v>
      </c>
      <c r="AC749" s="262">
        <v>226</v>
      </c>
      <c r="AZ749" s="262">
        <v>2</v>
      </c>
      <c r="BA749" s="262">
        <f>IF(AZ749=1,G749,0)</f>
        <v>0</v>
      </c>
      <c r="BB749" s="262">
        <f>IF(AZ749=2,G749,0)</f>
        <v>0</v>
      </c>
      <c r="BC749" s="262">
        <f>IF(AZ749=3,G749,0)</f>
        <v>0</v>
      </c>
      <c r="BD749" s="262">
        <f>IF(AZ749=4,G749,0)</f>
        <v>0</v>
      </c>
      <c r="BE749" s="262">
        <f>IF(AZ749=5,G749,0)</f>
        <v>0</v>
      </c>
      <c r="CA749" s="293">
        <v>12</v>
      </c>
      <c r="CB749" s="293">
        <v>0</v>
      </c>
    </row>
    <row r="750" spans="1:80" ht="22.5" x14ac:dyDescent="0.2">
      <c r="A750" s="294">
        <v>238</v>
      </c>
      <c r="B750" s="295" t="s">
        <v>1023</v>
      </c>
      <c r="C750" s="296" t="s">
        <v>1024</v>
      </c>
      <c r="D750" s="297" t="s">
        <v>100</v>
      </c>
      <c r="E750" s="298">
        <v>1</v>
      </c>
      <c r="F750" s="298">
        <v>0</v>
      </c>
      <c r="G750" s="299">
        <f>E750*F750</f>
        <v>0</v>
      </c>
      <c r="H750" s="300">
        <v>0</v>
      </c>
      <c r="I750" s="301">
        <f>E750*H750</f>
        <v>0</v>
      </c>
      <c r="J750" s="300"/>
      <c r="K750" s="301">
        <f>E750*J750</f>
        <v>0</v>
      </c>
      <c r="O750" s="293">
        <v>2</v>
      </c>
      <c r="AA750" s="262">
        <v>12</v>
      </c>
      <c r="AB750" s="262">
        <v>0</v>
      </c>
      <c r="AC750" s="262">
        <v>227</v>
      </c>
      <c r="AZ750" s="262">
        <v>2</v>
      </c>
      <c r="BA750" s="262">
        <f>IF(AZ750=1,G750,0)</f>
        <v>0</v>
      </c>
      <c r="BB750" s="262">
        <f>IF(AZ750=2,G750,0)</f>
        <v>0</v>
      </c>
      <c r="BC750" s="262">
        <f>IF(AZ750=3,G750,0)</f>
        <v>0</v>
      </c>
      <c r="BD750" s="262">
        <f>IF(AZ750=4,G750,0)</f>
        <v>0</v>
      </c>
      <c r="BE750" s="262">
        <f>IF(AZ750=5,G750,0)</f>
        <v>0</v>
      </c>
      <c r="CA750" s="293">
        <v>12</v>
      </c>
      <c r="CB750" s="293">
        <v>0</v>
      </c>
    </row>
    <row r="751" spans="1:80" ht="22.5" x14ac:dyDescent="0.2">
      <c r="A751" s="294">
        <v>239</v>
      </c>
      <c r="B751" s="295" t="s">
        <v>1025</v>
      </c>
      <c r="C751" s="296" t="s">
        <v>1026</v>
      </c>
      <c r="D751" s="297" t="s">
        <v>100</v>
      </c>
      <c r="E751" s="298">
        <v>2</v>
      </c>
      <c r="F751" s="298">
        <v>0</v>
      </c>
      <c r="G751" s="299">
        <f>E751*F751</f>
        <v>0</v>
      </c>
      <c r="H751" s="300">
        <v>0</v>
      </c>
      <c r="I751" s="301">
        <f>E751*H751</f>
        <v>0</v>
      </c>
      <c r="J751" s="300"/>
      <c r="K751" s="301">
        <f>E751*J751</f>
        <v>0</v>
      </c>
      <c r="O751" s="293">
        <v>2</v>
      </c>
      <c r="AA751" s="262">
        <v>12</v>
      </c>
      <c r="AB751" s="262">
        <v>0</v>
      </c>
      <c r="AC751" s="262">
        <v>228</v>
      </c>
      <c r="AZ751" s="262">
        <v>2</v>
      </c>
      <c r="BA751" s="262">
        <f>IF(AZ751=1,G751,0)</f>
        <v>0</v>
      </c>
      <c r="BB751" s="262">
        <f>IF(AZ751=2,G751,0)</f>
        <v>0</v>
      </c>
      <c r="BC751" s="262">
        <f>IF(AZ751=3,G751,0)</f>
        <v>0</v>
      </c>
      <c r="BD751" s="262">
        <f>IF(AZ751=4,G751,0)</f>
        <v>0</v>
      </c>
      <c r="BE751" s="262">
        <f>IF(AZ751=5,G751,0)</f>
        <v>0</v>
      </c>
      <c r="CA751" s="293">
        <v>12</v>
      </c>
      <c r="CB751" s="293">
        <v>0</v>
      </c>
    </row>
    <row r="752" spans="1:80" x14ac:dyDescent="0.2">
      <c r="A752" s="294">
        <v>240</v>
      </c>
      <c r="B752" s="295" t="s">
        <v>1027</v>
      </c>
      <c r="C752" s="296" t="s">
        <v>1028</v>
      </c>
      <c r="D752" s="297" t="s">
        <v>100</v>
      </c>
      <c r="E752" s="298">
        <v>1</v>
      </c>
      <c r="F752" s="298">
        <v>0</v>
      </c>
      <c r="G752" s="299">
        <f>E752*F752</f>
        <v>0</v>
      </c>
      <c r="H752" s="300">
        <v>0</v>
      </c>
      <c r="I752" s="301">
        <f>E752*H752</f>
        <v>0</v>
      </c>
      <c r="J752" s="300"/>
      <c r="K752" s="301">
        <f>E752*J752</f>
        <v>0</v>
      </c>
      <c r="O752" s="293">
        <v>2</v>
      </c>
      <c r="AA752" s="262">
        <v>12</v>
      </c>
      <c r="AB752" s="262">
        <v>0</v>
      </c>
      <c r="AC752" s="262">
        <v>229</v>
      </c>
      <c r="AZ752" s="262">
        <v>2</v>
      </c>
      <c r="BA752" s="262">
        <f>IF(AZ752=1,G752,0)</f>
        <v>0</v>
      </c>
      <c r="BB752" s="262">
        <f>IF(AZ752=2,G752,0)</f>
        <v>0</v>
      </c>
      <c r="BC752" s="262">
        <f>IF(AZ752=3,G752,0)</f>
        <v>0</v>
      </c>
      <c r="BD752" s="262">
        <f>IF(AZ752=4,G752,0)</f>
        <v>0</v>
      </c>
      <c r="BE752" s="262">
        <f>IF(AZ752=5,G752,0)</f>
        <v>0</v>
      </c>
      <c r="CA752" s="293">
        <v>12</v>
      </c>
      <c r="CB752" s="293">
        <v>0</v>
      </c>
    </row>
    <row r="753" spans="1:80" x14ac:dyDescent="0.2">
      <c r="A753" s="294">
        <v>241</v>
      </c>
      <c r="B753" s="295" t="s">
        <v>1029</v>
      </c>
      <c r="C753" s="296" t="s">
        <v>1030</v>
      </c>
      <c r="D753" s="297" t="s">
        <v>100</v>
      </c>
      <c r="E753" s="298">
        <v>1</v>
      </c>
      <c r="F753" s="298">
        <v>0</v>
      </c>
      <c r="G753" s="299">
        <f>E753*F753</f>
        <v>0</v>
      </c>
      <c r="H753" s="300">
        <v>0</v>
      </c>
      <c r="I753" s="301">
        <f>E753*H753</f>
        <v>0</v>
      </c>
      <c r="J753" s="300"/>
      <c r="K753" s="301">
        <f>E753*J753</f>
        <v>0</v>
      </c>
      <c r="O753" s="293">
        <v>2</v>
      </c>
      <c r="AA753" s="262">
        <v>12</v>
      </c>
      <c r="AB753" s="262">
        <v>0</v>
      </c>
      <c r="AC753" s="262">
        <v>230</v>
      </c>
      <c r="AZ753" s="262">
        <v>2</v>
      </c>
      <c r="BA753" s="262">
        <f>IF(AZ753=1,G753,0)</f>
        <v>0</v>
      </c>
      <c r="BB753" s="262">
        <f>IF(AZ753=2,G753,0)</f>
        <v>0</v>
      </c>
      <c r="BC753" s="262">
        <f>IF(AZ753=3,G753,0)</f>
        <v>0</v>
      </c>
      <c r="BD753" s="262">
        <f>IF(AZ753=4,G753,0)</f>
        <v>0</v>
      </c>
      <c r="BE753" s="262">
        <f>IF(AZ753=5,G753,0)</f>
        <v>0</v>
      </c>
      <c r="CA753" s="293">
        <v>12</v>
      </c>
      <c r="CB753" s="293">
        <v>0</v>
      </c>
    </row>
    <row r="754" spans="1:80" x14ac:dyDescent="0.2">
      <c r="A754" s="294">
        <v>242</v>
      </c>
      <c r="B754" s="295" t="s">
        <v>1031</v>
      </c>
      <c r="C754" s="296" t="s">
        <v>1032</v>
      </c>
      <c r="D754" s="297" t="s">
        <v>100</v>
      </c>
      <c r="E754" s="298">
        <v>1</v>
      </c>
      <c r="F754" s="298">
        <v>0</v>
      </c>
      <c r="G754" s="299">
        <f>E754*F754</f>
        <v>0</v>
      </c>
      <c r="H754" s="300">
        <v>0</v>
      </c>
      <c r="I754" s="301">
        <f>E754*H754</f>
        <v>0</v>
      </c>
      <c r="J754" s="300"/>
      <c r="K754" s="301">
        <f>E754*J754</f>
        <v>0</v>
      </c>
      <c r="O754" s="293">
        <v>2</v>
      </c>
      <c r="AA754" s="262">
        <v>12</v>
      </c>
      <c r="AB754" s="262">
        <v>0</v>
      </c>
      <c r="AC754" s="262">
        <v>231</v>
      </c>
      <c r="AZ754" s="262">
        <v>2</v>
      </c>
      <c r="BA754" s="262">
        <f>IF(AZ754=1,G754,0)</f>
        <v>0</v>
      </c>
      <c r="BB754" s="262">
        <f>IF(AZ754=2,G754,0)</f>
        <v>0</v>
      </c>
      <c r="BC754" s="262">
        <f>IF(AZ754=3,G754,0)</f>
        <v>0</v>
      </c>
      <c r="BD754" s="262">
        <f>IF(AZ754=4,G754,0)</f>
        <v>0</v>
      </c>
      <c r="BE754" s="262">
        <f>IF(AZ754=5,G754,0)</f>
        <v>0</v>
      </c>
      <c r="CA754" s="293">
        <v>12</v>
      </c>
      <c r="CB754" s="293">
        <v>0</v>
      </c>
    </row>
    <row r="755" spans="1:80" x14ac:dyDescent="0.2">
      <c r="A755" s="294">
        <v>243</v>
      </c>
      <c r="B755" s="295" t="s">
        <v>1033</v>
      </c>
      <c r="C755" s="296" t="s">
        <v>1034</v>
      </c>
      <c r="D755" s="297" t="s">
        <v>100</v>
      </c>
      <c r="E755" s="298">
        <v>2</v>
      </c>
      <c r="F755" s="298">
        <v>0</v>
      </c>
      <c r="G755" s="299">
        <f>E755*F755</f>
        <v>0</v>
      </c>
      <c r="H755" s="300">
        <v>0</v>
      </c>
      <c r="I755" s="301">
        <f>E755*H755</f>
        <v>0</v>
      </c>
      <c r="J755" s="300"/>
      <c r="K755" s="301">
        <f>E755*J755</f>
        <v>0</v>
      </c>
      <c r="O755" s="293">
        <v>2</v>
      </c>
      <c r="AA755" s="262">
        <v>12</v>
      </c>
      <c r="AB755" s="262">
        <v>0</v>
      </c>
      <c r="AC755" s="262">
        <v>232</v>
      </c>
      <c r="AZ755" s="262">
        <v>2</v>
      </c>
      <c r="BA755" s="262">
        <f>IF(AZ755=1,G755,0)</f>
        <v>0</v>
      </c>
      <c r="BB755" s="262">
        <f>IF(AZ755=2,G755,0)</f>
        <v>0</v>
      </c>
      <c r="BC755" s="262">
        <f>IF(AZ755=3,G755,0)</f>
        <v>0</v>
      </c>
      <c r="BD755" s="262">
        <f>IF(AZ755=4,G755,0)</f>
        <v>0</v>
      </c>
      <c r="BE755" s="262">
        <f>IF(AZ755=5,G755,0)</f>
        <v>0</v>
      </c>
      <c r="CA755" s="293">
        <v>12</v>
      </c>
      <c r="CB755" s="293">
        <v>0</v>
      </c>
    </row>
    <row r="756" spans="1:80" x14ac:dyDescent="0.2">
      <c r="A756" s="294">
        <v>244</v>
      </c>
      <c r="B756" s="295" t="s">
        <v>1035</v>
      </c>
      <c r="C756" s="296" t="s">
        <v>1036</v>
      </c>
      <c r="D756" s="297" t="s">
        <v>272</v>
      </c>
      <c r="E756" s="298">
        <v>30</v>
      </c>
      <c r="F756" s="298">
        <v>0</v>
      </c>
      <c r="G756" s="299">
        <f>E756*F756</f>
        <v>0</v>
      </c>
      <c r="H756" s="300">
        <v>0</v>
      </c>
      <c r="I756" s="301">
        <f>E756*H756</f>
        <v>0</v>
      </c>
      <c r="J756" s="300"/>
      <c r="K756" s="301">
        <f>E756*J756</f>
        <v>0</v>
      </c>
      <c r="O756" s="293">
        <v>2</v>
      </c>
      <c r="AA756" s="262">
        <v>12</v>
      </c>
      <c r="AB756" s="262">
        <v>0</v>
      </c>
      <c r="AC756" s="262">
        <v>233</v>
      </c>
      <c r="AZ756" s="262">
        <v>2</v>
      </c>
      <c r="BA756" s="262">
        <f>IF(AZ756=1,G756,0)</f>
        <v>0</v>
      </c>
      <c r="BB756" s="262">
        <f>IF(AZ756=2,G756,0)</f>
        <v>0</v>
      </c>
      <c r="BC756" s="262">
        <f>IF(AZ756=3,G756,0)</f>
        <v>0</v>
      </c>
      <c r="BD756" s="262">
        <f>IF(AZ756=4,G756,0)</f>
        <v>0</v>
      </c>
      <c r="BE756" s="262">
        <f>IF(AZ756=5,G756,0)</f>
        <v>0</v>
      </c>
      <c r="CA756" s="293">
        <v>12</v>
      </c>
      <c r="CB756" s="293">
        <v>0</v>
      </c>
    </row>
    <row r="757" spans="1:80" x14ac:dyDescent="0.2">
      <c r="A757" s="302"/>
      <c r="B757" s="309"/>
      <c r="C757" s="310" t="s">
        <v>1037</v>
      </c>
      <c r="D757" s="311"/>
      <c r="E757" s="312">
        <v>30</v>
      </c>
      <c r="F757" s="313"/>
      <c r="G757" s="314"/>
      <c r="H757" s="315"/>
      <c r="I757" s="307"/>
      <c r="J757" s="316"/>
      <c r="K757" s="307"/>
      <c r="M757" s="308" t="s">
        <v>1037</v>
      </c>
      <c r="O757" s="293"/>
    </row>
    <row r="758" spans="1:80" x14ac:dyDescent="0.2">
      <c r="A758" s="294">
        <v>245</v>
      </c>
      <c r="B758" s="295" t="s">
        <v>1038</v>
      </c>
      <c r="C758" s="296" t="s">
        <v>1039</v>
      </c>
      <c r="D758" s="297" t="s">
        <v>806</v>
      </c>
      <c r="E758" s="298">
        <v>1</v>
      </c>
      <c r="F758" s="298">
        <v>0</v>
      </c>
      <c r="G758" s="299">
        <f>E758*F758</f>
        <v>0</v>
      </c>
      <c r="H758" s="300">
        <v>0</v>
      </c>
      <c r="I758" s="301">
        <f>E758*H758</f>
        <v>0</v>
      </c>
      <c r="J758" s="300"/>
      <c r="K758" s="301">
        <f>E758*J758</f>
        <v>0</v>
      </c>
      <c r="O758" s="293">
        <v>2</v>
      </c>
      <c r="AA758" s="262">
        <v>12</v>
      </c>
      <c r="AB758" s="262">
        <v>0</v>
      </c>
      <c r="AC758" s="262">
        <v>281</v>
      </c>
      <c r="AZ758" s="262">
        <v>2</v>
      </c>
      <c r="BA758" s="262">
        <f>IF(AZ758=1,G758,0)</f>
        <v>0</v>
      </c>
      <c r="BB758" s="262">
        <f>IF(AZ758=2,G758,0)</f>
        <v>0</v>
      </c>
      <c r="BC758" s="262">
        <f>IF(AZ758=3,G758,0)</f>
        <v>0</v>
      </c>
      <c r="BD758" s="262">
        <f>IF(AZ758=4,G758,0)</f>
        <v>0</v>
      </c>
      <c r="BE758" s="262">
        <f>IF(AZ758=5,G758,0)</f>
        <v>0</v>
      </c>
      <c r="CA758" s="293">
        <v>12</v>
      </c>
      <c r="CB758" s="293">
        <v>0</v>
      </c>
    </row>
    <row r="759" spans="1:80" x14ac:dyDescent="0.2">
      <c r="A759" s="294">
        <v>246</v>
      </c>
      <c r="B759" s="295" t="s">
        <v>1040</v>
      </c>
      <c r="C759" s="296" t="s">
        <v>1041</v>
      </c>
      <c r="D759" s="297" t="s">
        <v>197</v>
      </c>
      <c r="E759" s="298">
        <v>2</v>
      </c>
      <c r="F759" s="298">
        <v>0</v>
      </c>
      <c r="G759" s="299">
        <f>E759*F759</f>
        <v>0</v>
      </c>
      <c r="H759" s="300">
        <v>1.55E-2</v>
      </c>
      <c r="I759" s="301">
        <f>E759*H759</f>
        <v>3.1E-2</v>
      </c>
      <c r="J759" s="300"/>
      <c r="K759" s="301">
        <f>E759*J759</f>
        <v>0</v>
      </c>
      <c r="O759" s="293">
        <v>2</v>
      </c>
      <c r="AA759" s="262">
        <v>3</v>
      </c>
      <c r="AB759" s="262">
        <v>7</v>
      </c>
      <c r="AC759" s="262">
        <v>44984124</v>
      </c>
      <c r="AZ759" s="262">
        <v>2</v>
      </c>
      <c r="BA759" s="262">
        <f>IF(AZ759=1,G759,0)</f>
        <v>0</v>
      </c>
      <c r="BB759" s="262">
        <f>IF(AZ759=2,G759,0)</f>
        <v>0</v>
      </c>
      <c r="BC759" s="262">
        <f>IF(AZ759=3,G759,0)</f>
        <v>0</v>
      </c>
      <c r="BD759" s="262">
        <f>IF(AZ759=4,G759,0)</f>
        <v>0</v>
      </c>
      <c r="BE759" s="262">
        <f>IF(AZ759=5,G759,0)</f>
        <v>0</v>
      </c>
      <c r="CA759" s="293">
        <v>3</v>
      </c>
      <c r="CB759" s="293">
        <v>7</v>
      </c>
    </row>
    <row r="760" spans="1:80" x14ac:dyDescent="0.2">
      <c r="A760" s="317"/>
      <c r="B760" s="318" t="s">
        <v>101</v>
      </c>
      <c r="C760" s="319" t="s">
        <v>1004</v>
      </c>
      <c r="D760" s="320"/>
      <c r="E760" s="321"/>
      <c r="F760" s="322"/>
      <c r="G760" s="323">
        <f>SUM(G737:G759)</f>
        <v>0</v>
      </c>
      <c r="H760" s="324"/>
      <c r="I760" s="325">
        <f>SUM(I737:I759)</f>
        <v>3.1E-2</v>
      </c>
      <c r="J760" s="324"/>
      <c r="K760" s="325">
        <f>SUM(K737:K759)</f>
        <v>0</v>
      </c>
      <c r="O760" s="293">
        <v>4</v>
      </c>
      <c r="BA760" s="326">
        <f>SUM(BA737:BA759)</f>
        <v>0</v>
      </c>
      <c r="BB760" s="326">
        <f>SUM(BB737:BB759)</f>
        <v>0</v>
      </c>
      <c r="BC760" s="326">
        <f>SUM(BC737:BC759)</f>
        <v>0</v>
      </c>
      <c r="BD760" s="326">
        <f>SUM(BD737:BD759)</f>
        <v>0</v>
      </c>
      <c r="BE760" s="326">
        <f>SUM(BE737:BE759)</f>
        <v>0</v>
      </c>
    </row>
    <row r="761" spans="1:80" x14ac:dyDescent="0.2">
      <c r="A761" s="283" t="s">
        <v>97</v>
      </c>
      <c r="B761" s="284" t="s">
        <v>1042</v>
      </c>
      <c r="C761" s="285" t="s">
        <v>1043</v>
      </c>
      <c r="D761" s="286"/>
      <c r="E761" s="287"/>
      <c r="F761" s="287"/>
      <c r="G761" s="288"/>
      <c r="H761" s="289"/>
      <c r="I761" s="290"/>
      <c r="J761" s="291"/>
      <c r="K761" s="292"/>
      <c r="O761" s="293">
        <v>1</v>
      </c>
    </row>
    <row r="762" spans="1:80" ht="22.5" x14ac:dyDescent="0.2">
      <c r="A762" s="294">
        <v>247</v>
      </c>
      <c r="B762" s="295" t="s">
        <v>1045</v>
      </c>
      <c r="C762" s="296" t="s">
        <v>1046</v>
      </c>
      <c r="D762" s="297" t="s">
        <v>100</v>
      </c>
      <c r="E762" s="298">
        <v>1</v>
      </c>
      <c r="F762" s="298">
        <v>0</v>
      </c>
      <c r="G762" s="299">
        <f>E762*F762</f>
        <v>0</v>
      </c>
      <c r="H762" s="300">
        <v>0</v>
      </c>
      <c r="I762" s="301">
        <f>E762*H762</f>
        <v>0</v>
      </c>
      <c r="J762" s="300"/>
      <c r="K762" s="301">
        <f>E762*J762</f>
        <v>0</v>
      </c>
      <c r="O762" s="293">
        <v>2</v>
      </c>
      <c r="AA762" s="262">
        <v>12</v>
      </c>
      <c r="AB762" s="262">
        <v>0</v>
      </c>
      <c r="AC762" s="262">
        <v>264</v>
      </c>
      <c r="AZ762" s="262">
        <v>2</v>
      </c>
      <c r="BA762" s="262">
        <f>IF(AZ762=1,G762,0)</f>
        <v>0</v>
      </c>
      <c r="BB762" s="262">
        <f>IF(AZ762=2,G762,0)</f>
        <v>0</v>
      </c>
      <c r="BC762" s="262">
        <f>IF(AZ762=3,G762,0)</f>
        <v>0</v>
      </c>
      <c r="BD762" s="262">
        <f>IF(AZ762=4,G762,0)</f>
        <v>0</v>
      </c>
      <c r="BE762" s="262">
        <f>IF(AZ762=5,G762,0)</f>
        <v>0</v>
      </c>
      <c r="CA762" s="293">
        <v>12</v>
      </c>
      <c r="CB762" s="293">
        <v>0</v>
      </c>
    </row>
    <row r="763" spans="1:80" ht="22.5" x14ac:dyDescent="0.2">
      <c r="A763" s="294">
        <v>248</v>
      </c>
      <c r="B763" s="295" t="s">
        <v>1047</v>
      </c>
      <c r="C763" s="296" t="s">
        <v>1048</v>
      </c>
      <c r="D763" s="297" t="s">
        <v>100</v>
      </c>
      <c r="E763" s="298">
        <v>1</v>
      </c>
      <c r="F763" s="298">
        <v>0</v>
      </c>
      <c r="G763" s="299">
        <f>E763*F763</f>
        <v>0</v>
      </c>
      <c r="H763" s="300">
        <v>0</v>
      </c>
      <c r="I763" s="301">
        <f>E763*H763</f>
        <v>0</v>
      </c>
      <c r="J763" s="300"/>
      <c r="K763" s="301">
        <f>E763*J763</f>
        <v>0</v>
      </c>
      <c r="O763" s="293">
        <v>2</v>
      </c>
      <c r="AA763" s="262">
        <v>12</v>
      </c>
      <c r="AB763" s="262">
        <v>0</v>
      </c>
      <c r="AC763" s="262">
        <v>265</v>
      </c>
      <c r="AZ763" s="262">
        <v>2</v>
      </c>
      <c r="BA763" s="262">
        <f>IF(AZ763=1,G763,0)</f>
        <v>0</v>
      </c>
      <c r="BB763" s="262">
        <f>IF(AZ763=2,G763,0)</f>
        <v>0</v>
      </c>
      <c r="BC763" s="262">
        <f>IF(AZ763=3,G763,0)</f>
        <v>0</v>
      </c>
      <c r="BD763" s="262">
        <f>IF(AZ763=4,G763,0)</f>
        <v>0</v>
      </c>
      <c r="BE763" s="262">
        <f>IF(AZ763=5,G763,0)</f>
        <v>0</v>
      </c>
      <c r="CA763" s="293">
        <v>12</v>
      </c>
      <c r="CB763" s="293">
        <v>0</v>
      </c>
    </row>
    <row r="764" spans="1:80" ht="22.5" x14ac:dyDescent="0.2">
      <c r="A764" s="294">
        <v>249</v>
      </c>
      <c r="B764" s="295" t="s">
        <v>1049</v>
      </c>
      <c r="C764" s="296" t="s">
        <v>1050</v>
      </c>
      <c r="D764" s="297" t="s">
        <v>100</v>
      </c>
      <c r="E764" s="298">
        <v>1</v>
      </c>
      <c r="F764" s="298">
        <v>0</v>
      </c>
      <c r="G764" s="299">
        <f>E764*F764</f>
        <v>0</v>
      </c>
      <c r="H764" s="300">
        <v>0</v>
      </c>
      <c r="I764" s="301">
        <f>E764*H764</f>
        <v>0</v>
      </c>
      <c r="J764" s="300"/>
      <c r="K764" s="301">
        <f>E764*J764</f>
        <v>0</v>
      </c>
      <c r="O764" s="293">
        <v>2</v>
      </c>
      <c r="AA764" s="262">
        <v>12</v>
      </c>
      <c r="AB764" s="262">
        <v>0</v>
      </c>
      <c r="AC764" s="262">
        <v>266</v>
      </c>
      <c r="AZ764" s="262">
        <v>2</v>
      </c>
      <c r="BA764" s="262">
        <f>IF(AZ764=1,G764,0)</f>
        <v>0</v>
      </c>
      <c r="BB764" s="262">
        <f>IF(AZ764=2,G764,0)</f>
        <v>0</v>
      </c>
      <c r="BC764" s="262">
        <f>IF(AZ764=3,G764,0)</f>
        <v>0</v>
      </c>
      <c r="BD764" s="262">
        <f>IF(AZ764=4,G764,0)</f>
        <v>0</v>
      </c>
      <c r="BE764" s="262">
        <f>IF(AZ764=5,G764,0)</f>
        <v>0</v>
      </c>
      <c r="CA764" s="293">
        <v>12</v>
      </c>
      <c r="CB764" s="293">
        <v>0</v>
      </c>
    </row>
    <row r="765" spans="1:80" ht="22.5" x14ac:dyDescent="0.2">
      <c r="A765" s="294">
        <v>250</v>
      </c>
      <c r="B765" s="295" t="s">
        <v>1051</v>
      </c>
      <c r="C765" s="296" t="s">
        <v>1052</v>
      </c>
      <c r="D765" s="297" t="s">
        <v>100</v>
      </c>
      <c r="E765" s="298">
        <v>2</v>
      </c>
      <c r="F765" s="298">
        <v>0</v>
      </c>
      <c r="G765" s="299">
        <f>E765*F765</f>
        <v>0</v>
      </c>
      <c r="H765" s="300">
        <v>0</v>
      </c>
      <c r="I765" s="301">
        <f>E765*H765</f>
        <v>0</v>
      </c>
      <c r="J765" s="300"/>
      <c r="K765" s="301">
        <f>E765*J765</f>
        <v>0</v>
      </c>
      <c r="O765" s="293">
        <v>2</v>
      </c>
      <c r="AA765" s="262">
        <v>12</v>
      </c>
      <c r="AB765" s="262">
        <v>0</v>
      </c>
      <c r="AC765" s="262">
        <v>267</v>
      </c>
      <c r="AZ765" s="262">
        <v>2</v>
      </c>
      <c r="BA765" s="262">
        <f>IF(AZ765=1,G765,0)</f>
        <v>0</v>
      </c>
      <c r="BB765" s="262">
        <f>IF(AZ765=2,G765,0)</f>
        <v>0</v>
      </c>
      <c r="BC765" s="262">
        <f>IF(AZ765=3,G765,0)</f>
        <v>0</v>
      </c>
      <c r="BD765" s="262">
        <f>IF(AZ765=4,G765,0)</f>
        <v>0</v>
      </c>
      <c r="BE765" s="262">
        <f>IF(AZ765=5,G765,0)</f>
        <v>0</v>
      </c>
      <c r="CA765" s="293">
        <v>12</v>
      </c>
      <c r="CB765" s="293">
        <v>0</v>
      </c>
    </row>
    <row r="766" spans="1:80" ht="22.5" x14ac:dyDescent="0.2">
      <c r="A766" s="294">
        <v>251</v>
      </c>
      <c r="B766" s="295" t="s">
        <v>1053</v>
      </c>
      <c r="C766" s="296" t="s">
        <v>1054</v>
      </c>
      <c r="D766" s="297" t="s">
        <v>100</v>
      </c>
      <c r="E766" s="298">
        <v>1</v>
      </c>
      <c r="F766" s="298">
        <v>0</v>
      </c>
      <c r="G766" s="299">
        <f>E766*F766</f>
        <v>0</v>
      </c>
      <c r="H766" s="300">
        <v>0</v>
      </c>
      <c r="I766" s="301">
        <f>E766*H766</f>
        <v>0</v>
      </c>
      <c r="J766" s="300"/>
      <c r="K766" s="301">
        <f>E766*J766</f>
        <v>0</v>
      </c>
      <c r="O766" s="293">
        <v>2</v>
      </c>
      <c r="AA766" s="262">
        <v>12</v>
      </c>
      <c r="AB766" s="262">
        <v>0</v>
      </c>
      <c r="AC766" s="262">
        <v>268</v>
      </c>
      <c r="AZ766" s="262">
        <v>2</v>
      </c>
      <c r="BA766" s="262">
        <f>IF(AZ766=1,G766,0)</f>
        <v>0</v>
      </c>
      <c r="BB766" s="262">
        <f>IF(AZ766=2,G766,0)</f>
        <v>0</v>
      </c>
      <c r="BC766" s="262">
        <f>IF(AZ766=3,G766,0)</f>
        <v>0</v>
      </c>
      <c r="BD766" s="262">
        <f>IF(AZ766=4,G766,0)</f>
        <v>0</v>
      </c>
      <c r="BE766" s="262">
        <f>IF(AZ766=5,G766,0)</f>
        <v>0</v>
      </c>
      <c r="CA766" s="293">
        <v>12</v>
      </c>
      <c r="CB766" s="293">
        <v>0</v>
      </c>
    </row>
    <row r="767" spans="1:80" ht="22.5" x14ac:dyDescent="0.2">
      <c r="A767" s="294">
        <v>252</v>
      </c>
      <c r="B767" s="295" t="s">
        <v>1055</v>
      </c>
      <c r="C767" s="296" t="s">
        <v>1056</v>
      </c>
      <c r="D767" s="297" t="s">
        <v>100</v>
      </c>
      <c r="E767" s="298">
        <v>2</v>
      </c>
      <c r="F767" s="298">
        <v>0</v>
      </c>
      <c r="G767" s="299">
        <f>E767*F767</f>
        <v>0</v>
      </c>
      <c r="H767" s="300">
        <v>0</v>
      </c>
      <c r="I767" s="301">
        <f>E767*H767</f>
        <v>0</v>
      </c>
      <c r="J767" s="300"/>
      <c r="K767" s="301">
        <f>E767*J767</f>
        <v>0</v>
      </c>
      <c r="O767" s="293">
        <v>2</v>
      </c>
      <c r="AA767" s="262">
        <v>12</v>
      </c>
      <c r="AB767" s="262">
        <v>0</v>
      </c>
      <c r="AC767" s="262">
        <v>269</v>
      </c>
      <c r="AZ767" s="262">
        <v>2</v>
      </c>
      <c r="BA767" s="262">
        <f>IF(AZ767=1,G767,0)</f>
        <v>0</v>
      </c>
      <c r="BB767" s="262">
        <f>IF(AZ767=2,G767,0)</f>
        <v>0</v>
      </c>
      <c r="BC767" s="262">
        <f>IF(AZ767=3,G767,0)</f>
        <v>0</v>
      </c>
      <c r="BD767" s="262">
        <f>IF(AZ767=4,G767,0)</f>
        <v>0</v>
      </c>
      <c r="BE767" s="262">
        <f>IF(AZ767=5,G767,0)</f>
        <v>0</v>
      </c>
      <c r="CA767" s="293">
        <v>12</v>
      </c>
      <c r="CB767" s="293">
        <v>0</v>
      </c>
    </row>
    <row r="768" spans="1:80" ht="22.5" x14ac:dyDescent="0.2">
      <c r="A768" s="294">
        <v>253</v>
      </c>
      <c r="B768" s="295" t="s">
        <v>1057</v>
      </c>
      <c r="C768" s="296" t="s">
        <v>1058</v>
      </c>
      <c r="D768" s="297" t="s">
        <v>100</v>
      </c>
      <c r="E768" s="298">
        <v>2</v>
      </c>
      <c r="F768" s="298">
        <v>0</v>
      </c>
      <c r="G768" s="299">
        <f>E768*F768</f>
        <v>0</v>
      </c>
      <c r="H768" s="300">
        <v>0</v>
      </c>
      <c r="I768" s="301">
        <f>E768*H768</f>
        <v>0</v>
      </c>
      <c r="J768" s="300"/>
      <c r="K768" s="301">
        <f>E768*J768</f>
        <v>0</v>
      </c>
      <c r="O768" s="293">
        <v>2</v>
      </c>
      <c r="AA768" s="262">
        <v>12</v>
      </c>
      <c r="AB768" s="262">
        <v>0</v>
      </c>
      <c r="AC768" s="262">
        <v>270</v>
      </c>
      <c r="AZ768" s="262">
        <v>2</v>
      </c>
      <c r="BA768" s="262">
        <f>IF(AZ768=1,G768,0)</f>
        <v>0</v>
      </c>
      <c r="BB768" s="262">
        <f>IF(AZ768=2,G768,0)</f>
        <v>0</v>
      </c>
      <c r="BC768" s="262">
        <f>IF(AZ768=3,G768,0)</f>
        <v>0</v>
      </c>
      <c r="BD768" s="262">
        <f>IF(AZ768=4,G768,0)</f>
        <v>0</v>
      </c>
      <c r="BE768" s="262">
        <f>IF(AZ768=5,G768,0)</f>
        <v>0</v>
      </c>
      <c r="CA768" s="293">
        <v>12</v>
      </c>
      <c r="CB768" s="293">
        <v>0</v>
      </c>
    </row>
    <row r="769" spans="1:80" x14ac:dyDescent="0.2">
      <c r="A769" s="294">
        <v>254</v>
      </c>
      <c r="B769" s="295" t="s">
        <v>1059</v>
      </c>
      <c r="C769" s="296" t="s">
        <v>1060</v>
      </c>
      <c r="D769" s="297" t="s">
        <v>100</v>
      </c>
      <c r="E769" s="298">
        <v>2</v>
      </c>
      <c r="F769" s="298">
        <v>0</v>
      </c>
      <c r="G769" s="299">
        <f>E769*F769</f>
        <v>0</v>
      </c>
      <c r="H769" s="300">
        <v>0</v>
      </c>
      <c r="I769" s="301">
        <f>E769*H769</f>
        <v>0</v>
      </c>
      <c r="J769" s="300"/>
      <c r="K769" s="301">
        <f>E769*J769</f>
        <v>0</v>
      </c>
      <c r="O769" s="293">
        <v>2</v>
      </c>
      <c r="AA769" s="262">
        <v>12</v>
      </c>
      <c r="AB769" s="262">
        <v>0</v>
      </c>
      <c r="AC769" s="262">
        <v>271</v>
      </c>
      <c r="AZ769" s="262">
        <v>2</v>
      </c>
      <c r="BA769" s="262">
        <f>IF(AZ769=1,G769,0)</f>
        <v>0</v>
      </c>
      <c r="BB769" s="262">
        <f>IF(AZ769=2,G769,0)</f>
        <v>0</v>
      </c>
      <c r="BC769" s="262">
        <f>IF(AZ769=3,G769,0)</f>
        <v>0</v>
      </c>
      <c r="BD769" s="262">
        <f>IF(AZ769=4,G769,0)</f>
        <v>0</v>
      </c>
      <c r="BE769" s="262">
        <f>IF(AZ769=5,G769,0)</f>
        <v>0</v>
      </c>
      <c r="CA769" s="293">
        <v>12</v>
      </c>
      <c r="CB769" s="293">
        <v>0</v>
      </c>
    </row>
    <row r="770" spans="1:80" ht="22.5" x14ac:dyDescent="0.2">
      <c r="A770" s="294">
        <v>255</v>
      </c>
      <c r="B770" s="295" t="s">
        <v>1061</v>
      </c>
      <c r="C770" s="296" t="s">
        <v>1062</v>
      </c>
      <c r="D770" s="297" t="s">
        <v>100</v>
      </c>
      <c r="E770" s="298">
        <v>1</v>
      </c>
      <c r="F770" s="298">
        <v>0</v>
      </c>
      <c r="G770" s="299">
        <f>E770*F770</f>
        <v>0</v>
      </c>
      <c r="H770" s="300">
        <v>0</v>
      </c>
      <c r="I770" s="301">
        <f>E770*H770</f>
        <v>0</v>
      </c>
      <c r="J770" s="300"/>
      <c r="K770" s="301">
        <f>E770*J770</f>
        <v>0</v>
      </c>
      <c r="O770" s="293">
        <v>2</v>
      </c>
      <c r="AA770" s="262">
        <v>12</v>
      </c>
      <c r="AB770" s="262">
        <v>0</v>
      </c>
      <c r="AC770" s="262">
        <v>272</v>
      </c>
      <c r="AZ770" s="262">
        <v>2</v>
      </c>
      <c r="BA770" s="262">
        <f>IF(AZ770=1,G770,0)</f>
        <v>0</v>
      </c>
      <c r="BB770" s="262">
        <f>IF(AZ770=2,G770,0)</f>
        <v>0</v>
      </c>
      <c r="BC770" s="262">
        <f>IF(AZ770=3,G770,0)</f>
        <v>0</v>
      </c>
      <c r="BD770" s="262">
        <f>IF(AZ770=4,G770,0)</f>
        <v>0</v>
      </c>
      <c r="BE770" s="262">
        <f>IF(AZ770=5,G770,0)</f>
        <v>0</v>
      </c>
      <c r="CA770" s="293">
        <v>12</v>
      </c>
      <c r="CB770" s="293">
        <v>0</v>
      </c>
    </row>
    <row r="771" spans="1:80" ht="22.5" x14ac:dyDescent="0.2">
      <c r="A771" s="294">
        <v>256</v>
      </c>
      <c r="B771" s="295" t="s">
        <v>1063</v>
      </c>
      <c r="C771" s="296" t="s">
        <v>1064</v>
      </c>
      <c r="D771" s="297" t="s">
        <v>100</v>
      </c>
      <c r="E771" s="298">
        <v>1</v>
      </c>
      <c r="F771" s="298">
        <v>0</v>
      </c>
      <c r="G771" s="299">
        <f>E771*F771</f>
        <v>0</v>
      </c>
      <c r="H771" s="300">
        <v>0</v>
      </c>
      <c r="I771" s="301">
        <f>E771*H771</f>
        <v>0</v>
      </c>
      <c r="J771" s="300"/>
      <c r="K771" s="301">
        <f>E771*J771</f>
        <v>0</v>
      </c>
      <c r="O771" s="293">
        <v>2</v>
      </c>
      <c r="AA771" s="262">
        <v>12</v>
      </c>
      <c r="AB771" s="262">
        <v>0</v>
      </c>
      <c r="AC771" s="262">
        <v>273</v>
      </c>
      <c r="AZ771" s="262">
        <v>2</v>
      </c>
      <c r="BA771" s="262">
        <f>IF(AZ771=1,G771,0)</f>
        <v>0</v>
      </c>
      <c r="BB771" s="262">
        <f>IF(AZ771=2,G771,0)</f>
        <v>0</v>
      </c>
      <c r="BC771" s="262">
        <f>IF(AZ771=3,G771,0)</f>
        <v>0</v>
      </c>
      <c r="BD771" s="262">
        <f>IF(AZ771=4,G771,0)</f>
        <v>0</v>
      </c>
      <c r="BE771" s="262">
        <f>IF(AZ771=5,G771,0)</f>
        <v>0</v>
      </c>
      <c r="CA771" s="293">
        <v>12</v>
      </c>
      <c r="CB771" s="293">
        <v>0</v>
      </c>
    </row>
    <row r="772" spans="1:80" ht="22.5" x14ac:dyDescent="0.2">
      <c r="A772" s="294">
        <v>257</v>
      </c>
      <c r="B772" s="295" t="s">
        <v>1065</v>
      </c>
      <c r="C772" s="296" t="s">
        <v>1066</v>
      </c>
      <c r="D772" s="297" t="s">
        <v>100</v>
      </c>
      <c r="E772" s="298">
        <v>1</v>
      </c>
      <c r="F772" s="298">
        <v>0</v>
      </c>
      <c r="G772" s="299">
        <f>E772*F772</f>
        <v>0</v>
      </c>
      <c r="H772" s="300">
        <v>0</v>
      </c>
      <c r="I772" s="301">
        <f>E772*H772</f>
        <v>0</v>
      </c>
      <c r="J772" s="300"/>
      <c r="K772" s="301">
        <f>E772*J772</f>
        <v>0</v>
      </c>
      <c r="O772" s="293">
        <v>2</v>
      </c>
      <c r="AA772" s="262">
        <v>12</v>
      </c>
      <c r="AB772" s="262">
        <v>0</v>
      </c>
      <c r="AC772" s="262">
        <v>274</v>
      </c>
      <c r="AZ772" s="262">
        <v>2</v>
      </c>
      <c r="BA772" s="262">
        <f>IF(AZ772=1,G772,0)</f>
        <v>0</v>
      </c>
      <c r="BB772" s="262">
        <f>IF(AZ772=2,G772,0)</f>
        <v>0</v>
      </c>
      <c r="BC772" s="262">
        <f>IF(AZ772=3,G772,0)</f>
        <v>0</v>
      </c>
      <c r="BD772" s="262">
        <f>IF(AZ772=4,G772,0)</f>
        <v>0</v>
      </c>
      <c r="BE772" s="262">
        <f>IF(AZ772=5,G772,0)</f>
        <v>0</v>
      </c>
      <c r="CA772" s="293">
        <v>12</v>
      </c>
      <c r="CB772" s="293">
        <v>0</v>
      </c>
    </row>
    <row r="773" spans="1:80" ht="22.5" x14ac:dyDescent="0.2">
      <c r="A773" s="294">
        <v>258</v>
      </c>
      <c r="B773" s="295" t="s">
        <v>1067</v>
      </c>
      <c r="C773" s="296" t="s">
        <v>1068</v>
      </c>
      <c r="D773" s="297" t="s">
        <v>100</v>
      </c>
      <c r="E773" s="298">
        <v>1</v>
      </c>
      <c r="F773" s="298">
        <v>0</v>
      </c>
      <c r="G773" s="299">
        <f>E773*F773</f>
        <v>0</v>
      </c>
      <c r="H773" s="300">
        <v>0</v>
      </c>
      <c r="I773" s="301">
        <f>E773*H773</f>
        <v>0</v>
      </c>
      <c r="J773" s="300"/>
      <c r="K773" s="301">
        <f>E773*J773</f>
        <v>0</v>
      </c>
      <c r="O773" s="293">
        <v>2</v>
      </c>
      <c r="AA773" s="262">
        <v>12</v>
      </c>
      <c r="AB773" s="262">
        <v>0</v>
      </c>
      <c r="AC773" s="262">
        <v>275</v>
      </c>
      <c r="AZ773" s="262">
        <v>2</v>
      </c>
      <c r="BA773" s="262">
        <f>IF(AZ773=1,G773,0)</f>
        <v>0</v>
      </c>
      <c r="BB773" s="262">
        <f>IF(AZ773=2,G773,0)</f>
        <v>0</v>
      </c>
      <c r="BC773" s="262">
        <f>IF(AZ773=3,G773,0)</f>
        <v>0</v>
      </c>
      <c r="BD773" s="262">
        <f>IF(AZ773=4,G773,0)</f>
        <v>0</v>
      </c>
      <c r="BE773" s="262">
        <f>IF(AZ773=5,G773,0)</f>
        <v>0</v>
      </c>
      <c r="CA773" s="293">
        <v>12</v>
      </c>
      <c r="CB773" s="293">
        <v>0</v>
      </c>
    </row>
    <row r="774" spans="1:80" ht="22.5" x14ac:dyDescent="0.2">
      <c r="A774" s="294">
        <v>259</v>
      </c>
      <c r="B774" s="295" t="s">
        <v>1069</v>
      </c>
      <c r="C774" s="296" t="s">
        <v>1070</v>
      </c>
      <c r="D774" s="297" t="s">
        <v>100</v>
      </c>
      <c r="E774" s="298">
        <v>1</v>
      </c>
      <c r="F774" s="298">
        <v>0</v>
      </c>
      <c r="G774" s="299">
        <f>E774*F774</f>
        <v>0</v>
      </c>
      <c r="H774" s="300">
        <v>0</v>
      </c>
      <c r="I774" s="301">
        <f>E774*H774</f>
        <v>0</v>
      </c>
      <c r="J774" s="300"/>
      <c r="K774" s="301">
        <f>E774*J774</f>
        <v>0</v>
      </c>
      <c r="O774" s="293">
        <v>2</v>
      </c>
      <c r="AA774" s="262">
        <v>12</v>
      </c>
      <c r="AB774" s="262">
        <v>0</v>
      </c>
      <c r="AC774" s="262">
        <v>276</v>
      </c>
      <c r="AZ774" s="262">
        <v>2</v>
      </c>
      <c r="BA774" s="262">
        <f>IF(AZ774=1,G774,0)</f>
        <v>0</v>
      </c>
      <c r="BB774" s="262">
        <f>IF(AZ774=2,G774,0)</f>
        <v>0</v>
      </c>
      <c r="BC774" s="262">
        <f>IF(AZ774=3,G774,0)</f>
        <v>0</v>
      </c>
      <c r="BD774" s="262">
        <f>IF(AZ774=4,G774,0)</f>
        <v>0</v>
      </c>
      <c r="BE774" s="262">
        <f>IF(AZ774=5,G774,0)</f>
        <v>0</v>
      </c>
      <c r="CA774" s="293">
        <v>12</v>
      </c>
      <c r="CB774" s="293">
        <v>0</v>
      </c>
    </row>
    <row r="775" spans="1:80" x14ac:dyDescent="0.2">
      <c r="A775" s="317"/>
      <c r="B775" s="318" t="s">
        <v>101</v>
      </c>
      <c r="C775" s="319" t="s">
        <v>1044</v>
      </c>
      <c r="D775" s="320"/>
      <c r="E775" s="321"/>
      <c r="F775" s="322"/>
      <c r="G775" s="323">
        <f>SUM(G761:G774)</f>
        <v>0</v>
      </c>
      <c r="H775" s="324"/>
      <c r="I775" s="325">
        <f>SUM(I761:I774)</f>
        <v>0</v>
      </c>
      <c r="J775" s="324"/>
      <c r="K775" s="325">
        <f>SUM(K761:K774)</f>
        <v>0</v>
      </c>
      <c r="O775" s="293">
        <v>4</v>
      </c>
      <c r="BA775" s="326">
        <f>SUM(BA761:BA774)</f>
        <v>0</v>
      </c>
      <c r="BB775" s="326">
        <f>SUM(BB761:BB774)</f>
        <v>0</v>
      </c>
      <c r="BC775" s="326">
        <f>SUM(BC761:BC774)</f>
        <v>0</v>
      </c>
      <c r="BD775" s="326">
        <f>SUM(BD761:BD774)</f>
        <v>0</v>
      </c>
      <c r="BE775" s="326">
        <f>SUM(BE761:BE774)</f>
        <v>0</v>
      </c>
    </row>
    <row r="776" spans="1:80" x14ac:dyDescent="0.2">
      <c r="E776" s="262"/>
    </row>
    <row r="777" spans="1:80" x14ac:dyDescent="0.2">
      <c r="E777" s="262"/>
    </row>
    <row r="778" spans="1:80" x14ac:dyDescent="0.2">
      <c r="E778" s="262"/>
    </row>
    <row r="779" spans="1:80" x14ac:dyDescent="0.2">
      <c r="E779" s="262"/>
    </row>
    <row r="780" spans="1:80" x14ac:dyDescent="0.2">
      <c r="E780" s="262"/>
    </row>
    <row r="781" spans="1:80" x14ac:dyDescent="0.2">
      <c r="E781" s="262"/>
    </row>
    <row r="782" spans="1:80" x14ac:dyDescent="0.2">
      <c r="E782" s="262"/>
    </row>
    <row r="783" spans="1:80" x14ac:dyDescent="0.2">
      <c r="E783" s="262"/>
    </row>
    <row r="784" spans="1:80" x14ac:dyDescent="0.2">
      <c r="E784" s="262"/>
    </row>
    <row r="785" spans="1:7" x14ac:dyDescent="0.2">
      <c r="E785" s="262"/>
    </row>
    <row r="786" spans="1:7" x14ac:dyDescent="0.2">
      <c r="E786" s="262"/>
    </row>
    <row r="787" spans="1:7" x14ac:dyDescent="0.2">
      <c r="E787" s="262"/>
    </row>
    <row r="788" spans="1:7" x14ac:dyDescent="0.2">
      <c r="E788" s="262"/>
    </row>
    <row r="789" spans="1:7" x14ac:dyDescent="0.2">
      <c r="E789" s="262"/>
    </row>
    <row r="790" spans="1:7" x14ac:dyDescent="0.2">
      <c r="E790" s="262"/>
    </row>
    <row r="791" spans="1:7" x14ac:dyDescent="0.2">
      <c r="E791" s="262"/>
    </row>
    <row r="792" spans="1:7" x14ac:dyDescent="0.2">
      <c r="E792" s="262"/>
    </row>
    <row r="793" spans="1:7" x14ac:dyDescent="0.2">
      <c r="E793" s="262"/>
    </row>
    <row r="794" spans="1:7" x14ac:dyDescent="0.2">
      <c r="E794" s="262"/>
    </row>
    <row r="795" spans="1:7" x14ac:dyDescent="0.2">
      <c r="E795" s="262"/>
    </row>
    <row r="796" spans="1:7" x14ac:dyDescent="0.2">
      <c r="E796" s="262"/>
    </row>
    <row r="797" spans="1:7" x14ac:dyDescent="0.2">
      <c r="E797" s="262"/>
    </row>
    <row r="798" spans="1:7" x14ac:dyDescent="0.2">
      <c r="E798" s="262"/>
    </row>
    <row r="799" spans="1:7" x14ac:dyDescent="0.2">
      <c r="A799" s="316"/>
      <c r="B799" s="316"/>
      <c r="C799" s="316"/>
      <c r="D799" s="316"/>
      <c r="E799" s="316"/>
      <c r="F799" s="316"/>
      <c r="G799" s="316"/>
    </row>
    <row r="800" spans="1:7" x14ac:dyDescent="0.2">
      <c r="A800" s="316"/>
      <c r="B800" s="316"/>
      <c r="C800" s="316"/>
      <c r="D800" s="316"/>
      <c r="E800" s="316"/>
      <c r="F800" s="316"/>
      <c r="G800" s="316"/>
    </row>
    <row r="801" spans="1:7" x14ac:dyDescent="0.2">
      <c r="A801" s="316"/>
      <c r="B801" s="316"/>
      <c r="C801" s="316"/>
      <c r="D801" s="316"/>
      <c r="E801" s="316"/>
      <c r="F801" s="316"/>
      <c r="G801" s="316"/>
    </row>
    <row r="802" spans="1:7" x14ac:dyDescent="0.2">
      <c r="A802" s="316"/>
      <c r="B802" s="316"/>
      <c r="C802" s="316"/>
      <c r="D802" s="316"/>
      <c r="E802" s="316"/>
      <c r="F802" s="316"/>
      <c r="G802" s="316"/>
    </row>
    <row r="803" spans="1:7" x14ac:dyDescent="0.2">
      <c r="E803" s="262"/>
    </row>
    <row r="804" spans="1:7" x14ac:dyDescent="0.2">
      <c r="E804" s="262"/>
    </row>
    <row r="805" spans="1:7" x14ac:dyDescent="0.2">
      <c r="E805" s="262"/>
    </row>
    <row r="806" spans="1:7" x14ac:dyDescent="0.2">
      <c r="E806" s="262"/>
    </row>
    <row r="807" spans="1:7" x14ac:dyDescent="0.2">
      <c r="E807" s="262"/>
    </row>
    <row r="808" spans="1:7" x14ac:dyDescent="0.2">
      <c r="E808" s="262"/>
    </row>
    <row r="809" spans="1:7" x14ac:dyDescent="0.2">
      <c r="E809" s="262"/>
    </row>
    <row r="810" spans="1:7" x14ac:dyDescent="0.2">
      <c r="E810" s="262"/>
    </row>
    <row r="811" spans="1:7" x14ac:dyDescent="0.2">
      <c r="E811" s="262"/>
    </row>
    <row r="812" spans="1:7" x14ac:dyDescent="0.2">
      <c r="E812" s="262"/>
    </row>
    <row r="813" spans="1:7" x14ac:dyDescent="0.2">
      <c r="E813" s="262"/>
    </row>
    <row r="814" spans="1:7" x14ac:dyDescent="0.2">
      <c r="E814" s="262"/>
    </row>
    <row r="815" spans="1:7" x14ac:dyDescent="0.2">
      <c r="E815" s="262"/>
    </row>
    <row r="816" spans="1:7" x14ac:dyDescent="0.2">
      <c r="E816" s="262"/>
    </row>
    <row r="817" spans="5:5" x14ac:dyDescent="0.2">
      <c r="E817" s="262"/>
    </row>
    <row r="818" spans="5:5" x14ac:dyDescent="0.2">
      <c r="E818" s="262"/>
    </row>
    <row r="819" spans="5:5" x14ac:dyDescent="0.2">
      <c r="E819" s="262"/>
    </row>
    <row r="820" spans="5:5" x14ac:dyDescent="0.2">
      <c r="E820" s="262"/>
    </row>
    <row r="821" spans="5:5" x14ac:dyDescent="0.2">
      <c r="E821" s="262"/>
    </row>
    <row r="822" spans="5:5" x14ac:dyDescent="0.2">
      <c r="E822" s="262"/>
    </row>
    <row r="823" spans="5:5" x14ac:dyDescent="0.2">
      <c r="E823" s="262"/>
    </row>
    <row r="824" spans="5:5" x14ac:dyDescent="0.2">
      <c r="E824" s="262"/>
    </row>
    <row r="825" spans="5:5" x14ac:dyDescent="0.2">
      <c r="E825" s="262"/>
    </row>
    <row r="826" spans="5:5" x14ac:dyDescent="0.2">
      <c r="E826" s="262"/>
    </row>
    <row r="827" spans="5:5" x14ac:dyDescent="0.2">
      <c r="E827" s="262"/>
    </row>
    <row r="828" spans="5:5" x14ac:dyDescent="0.2">
      <c r="E828" s="262"/>
    </row>
    <row r="829" spans="5:5" x14ac:dyDescent="0.2">
      <c r="E829" s="262"/>
    </row>
    <row r="830" spans="5:5" x14ac:dyDescent="0.2">
      <c r="E830" s="262"/>
    </row>
    <row r="831" spans="5:5" x14ac:dyDescent="0.2">
      <c r="E831" s="262"/>
    </row>
    <row r="832" spans="5:5" x14ac:dyDescent="0.2">
      <c r="E832" s="262"/>
    </row>
    <row r="833" spans="1:7" x14ac:dyDescent="0.2">
      <c r="E833" s="262"/>
    </row>
    <row r="834" spans="1:7" x14ac:dyDescent="0.2">
      <c r="A834" s="327"/>
      <c r="B834" s="327"/>
    </row>
    <row r="835" spans="1:7" x14ac:dyDescent="0.2">
      <c r="A835" s="316"/>
      <c r="B835" s="316"/>
      <c r="C835" s="328"/>
      <c r="D835" s="328"/>
      <c r="E835" s="329"/>
      <c r="F835" s="328"/>
      <c r="G835" s="330"/>
    </row>
    <row r="836" spans="1:7" x14ac:dyDescent="0.2">
      <c r="A836" s="331"/>
      <c r="B836" s="331"/>
      <c r="C836" s="316"/>
      <c r="D836" s="316"/>
      <c r="E836" s="332"/>
      <c r="F836" s="316"/>
      <c r="G836" s="316"/>
    </row>
    <row r="837" spans="1:7" x14ac:dyDescent="0.2">
      <c r="A837" s="316"/>
      <c r="B837" s="316"/>
      <c r="C837" s="316"/>
      <c r="D837" s="316"/>
      <c r="E837" s="332"/>
      <c r="F837" s="316"/>
      <c r="G837" s="316"/>
    </row>
    <row r="838" spans="1:7" x14ac:dyDescent="0.2">
      <c r="A838" s="316"/>
      <c r="B838" s="316"/>
      <c r="C838" s="316"/>
      <c r="D838" s="316"/>
      <c r="E838" s="332"/>
      <c r="F838" s="316"/>
      <c r="G838" s="316"/>
    </row>
    <row r="839" spans="1:7" x14ac:dyDescent="0.2">
      <c r="A839" s="316"/>
      <c r="B839" s="316"/>
      <c r="C839" s="316"/>
      <c r="D839" s="316"/>
      <c r="E839" s="332"/>
      <c r="F839" s="316"/>
      <c r="G839" s="316"/>
    </row>
    <row r="840" spans="1:7" x14ac:dyDescent="0.2">
      <c r="A840" s="316"/>
      <c r="B840" s="316"/>
      <c r="C840" s="316"/>
      <c r="D840" s="316"/>
      <c r="E840" s="332"/>
      <c r="F840" s="316"/>
      <c r="G840" s="316"/>
    </row>
    <row r="841" spans="1:7" x14ac:dyDescent="0.2">
      <c r="A841" s="316"/>
      <c r="B841" s="316"/>
      <c r="C841" s="316"/>
      <c r="D841" s="316"/>
      <c r="E841" s="332"/>
      <c r="F841" s="316"/>
      <c r="G841" s="316"/>
    </row>
    <row r="842" spans="1:7" x14ac:dyDescent="0.2">
      <c r="A842" s="316"/>
      <c r="B842" s="316"/>
      <c r="C842" s="316"/>
      <c r="D842" s="316"/>
      <c r="E842" s="332"/>
      <c r="F842" s="316"/>
      <c r="G842" s="316"/>
    </row>
    <row r="843" spans="1:7" x14ac:dyDescent="0.2">
      <c r="A843" s="316"/>
      <c r="B843" s="316"/>
      <c r="C843" s="316"/>
      <c r="D843" s="316"/>
      <c r="E843" s="332"/>
      <c r="F843" s="316"/>
      <c r="G843" s="316"/>
    </row>
    <row r="844" spans="1:7" x14ac:dyDescent="0.2">
      <c r="A844" s="316"/>
      <c r="B844" s="316"/>
      <c r="C844" s="316"/>
      <c r="D844" s="316"/>
      <c r="E844" s="332"/>
      <c r="F844" s="316"/>
      <c r="G844" s="316"/>
    </row>
    <row r="845" spans="1:7" x14ac:dyDescent="0.2">
      <c r="A845" s="316"/>
      <c r="B845" s="316"/>
      <c r="C845" s="316"/>
      <c r="D845" s="316"/>
      <c r="E845" s="332"/>
      <c r="F845" s="316"/>
      <c r="G845" s="316"/>
    </row>
    <row r="846" spans="1:7" x14ac:dyDescent="0.2">
      <c r="A846" s="316"/>
      <c r="B846" s="316"/>
      <c r="C846" s="316"/>
      <c r="D846" s="316"/>
      <c r="E846" s="332"/>
      <c r="F846" s="316"/>
      <c r="G846" s="316"/>
    </row>
    <row r="847" spans="1:7" x14ac:dyDescent="0.2">
      <c r="A847" s="316"/>
      <c r="B847" s="316"/>
      <c r="C847" s="316"/>
      <c r="D847" s="316"/>
      <c r="E847" s="332"/>
      <c r="F847" s="316"/>
      <c r="G847" s="316"/>
    </row>
    <row r="848" spans="1:7" x14ac:dyDescent="0.2">
      <c r="A848" s="316"/>
      <c r="B848" s="316"/>
      <c r="C848" s="316"/>
      <c r="D848" s="316"/>
      <c r="E848" s="332"/>
      <c r="F848" s="316"/>
      <c r="G848" s="316"/>
    </row>
  </sheetData>
  <mergeCells count="458">
    <mergeCell ref="C734:D734"/>
    <mergeCell ref="C735:D735"/>
    <mergeCell ref="C741:D741"/>
    <mergeCell ref="C757:D757"/>
    <mergeCell ref="C728:D728"/>
    <mergeCell ref="C729:D729"/>
    <mergeCell ref="C730:D730"/>
    <mergeCell ref="C731:D731"/>
    <mergeCell ref="C732:D732"/>
    <mergeCell ref="C733:D733"/>
    <mergeCell ref="C722:D722"/>
    <mergeCell ref="C723:D723"/>
    <mergeCell ref="C724:D724"/>
    <mergeCell ref="C725:D725"/>
    <mergeCell ref="C726:D726"/>
    <mergeCell ref="C727:D727"/>
    <mergeCell ref="C716:D716"/>
    <mergeCell ref="C717:D717"/>
    <mergeCell ref="C718:D718"/>
    <mergeCell ref="C719:D719"/>
    <mergeCell ref="C720:D720"/>
    <mergeCell ref="C721:D721"/>
    <mergeCell ref="C703:D703"/>
    <mergeCell ref="C708:G708"/>
    <mergeCell ref="C710:G710"/>
    <mergeCell ref="C711:D711"/>
    <mergeCell ref="C712:D712"/>
    <mergeCell ref="C713:D713"/>
    <mergeCell ref="C714:D714"/>
    <mergeCell ref="C715:D715"/>
    <mergeCell ref="C695:D695"/>
    <mergeCell ref="C696:D696"/>
    <mergeCell ref="C698:D698"/>
    <mergeCell ref="C699:D699"/>
    <mergeCell ref="C700:D700"/>
    <mergeCell ref="C701:D701"/>
    <mergeCell ref="C685:D685"/>
    <mergeCell ref="C689:D689"/>
    <mergeCell ref="C690:D690"/>
    <mergeCell ref="C691:D691"/>
    <mergeCell ref="C692:D692"/>
    <mergeCell ref="C693:D693"/>
    <mergeCell ref="C669:D669"/>
    <mergeCell ref="C672:D672"/>
    <mergeCell ref="C674:D674"/>
    <mergeCell ref="C676:D676"/>
    <mergeCell ref="C678:D678"/>
    <mergeCell ref="C679:D679"/>
    <mergeCell ref="C657:D657"/>
    <mergeCell ref="C659:D659"/>
    <mergeCell ref="C660:D660"/>
    <mergeCell ref="C640:D640"/>
    <mergeCell ref="C641:D641"/>
    <mergeCell ref="C642:D642"/>
    <mergeCell ref="C648:D648"/>
    <mergeCell ref="C649:D649"/>
    <mergeCell ref="C650:D650"/>
    <mergeCell ref="C651:D651"/>
    <mergeCell ref="C652:D652"/>
    <mergeCell ref="C629:D629"/>
    <mergeCell ref="C630:D630"/>
    <mergeCell ref="C631:D631"/>
    <mergeCell ref="C633:D633"/>
    <mergeCell ref="C634:D634"/>
    <mergeCell ref="C635:D635"/>
    <mergeCell ref="C637:D637"/>
    <mergeCell ref="C639:D639"/>
    <mergeCell ref="C606:D606"/>
    <mergeCell ref="C611:D611"/>
    <mergeCell ref="C613:D613"/>
    <mergeCell ref="C619:D619"/>
    <mergeCell ref="C623:D623"/>
    <mergeCell ref="C599:D599"/>
    <mergeCell ref="C600:D600"/>
    <mergeCell ref="C601:D601"/>
    <mergeCell ref="C603:D603"/>
    <mergeCell ref="C604:D604"/>
    <mergeCell ref="C605:D605"/>
    <mergeCell ref="C593:D593"/>
    <mergeCell ref="C594:D594"/>
    <mergeCell ref="C595:D595"/>
    <mergeCell ref="C596:D596"/>
    <mergeCell ref="C597:D597"/>
    <mergeCell ref="C598:D598"/>
    <mergeCell ref="C583:D583"/>
    <mergeCell ref="C584:D584"/>
    <mergeCell ref="C586:D586"/>
    <mergeCell ref="C588:D588"/>
    <mergeCell ref="C590:D590"/>
    <mergeCell ref="C592:D592"/>
    <mergeCell ref="C576:D576"/>
    <mergeCell ref="C577:D577"/>
    <mergeCell ref="C578:D578"/>
    <mergeCell ref="C579:D579"/>
    <mergeCell ref="C581:D581"/>
    <mergeCell ref="C582:D582"/>
    <mergeCell ref="C563:D563"/>
    <mergeCell ref="C568:D568"/>
    <mergeCell ref="C570:D570"/>
    <mergeCell ref="C571:D571"/>
    <mergeCell ref="C572:D572"/>
    <mergeCell ref="C573:D573"/>
    <mergeCell ref="C574:D574"/>
    <mergeCell ref="C575:D575"/>
    <mergeCell ref="C552:D552"/>
    <mergeCell ref="C553:D553"/>
    <mergeCell ref="C554:D554"/>
    <mergeCell ref="C556:D556"/>
    <mergeCell ref="C559:D559"/>
    <mergeCell ref="C561:D561"/>
    <mergeCell ref="C545:D545"/>
    <mergeCell ref="C546:D546"/>
    <mergeCell ref="C547:D547"/>
    <mergeCell ref="C548:D548"/>
    <mergeCell ref="C549:D549"/>
    <mergeCell ref="C551:D551"/>
    <mergeCell ref="C538:D538"/>
    <mergeCell ref="C539:D539"/>
    <mergeCell ref="C540:D540"/>
    <mergeCell ref="C541:D541"/>
    <mergeCell ref="C543:D543"/>
    <mergeCell ref="C544:D544"/>
    <mergeCell ref="C529:D529"/>
    <mergeCell ref="C530:D530"/>
    <mergeCell ref="C531:D531"/>
    <mergeCell ref="C533:D533"/>
    <mergeCell ref="C534:D534"/>
    <mergeCell ref="C535:D535"/>
    <mergeCell ref="C514:D514"/>
    <mergeCell ref="C515:D515"/>
    <mergeCell ref="C516:D516"/>
    <mergeCell ref="C517:D517"/>
    <mergeCell ref="C522:D522"/>
    <mergeCell ref="C524:D524"/>
    <mergeCell ref="C526:D526"/>
    <mergeCell ref="C528:D528"/>
    <mergeCell ref="C506:D506"/>
    <mergeCell ref="C507:D507"/>
    <mergeCell ref="C508:D508"/>
    <mergeCell ref="C510:D510"/>
    <mergeCell ref="C511:D511"/>
    <mergeCell ref="C512:D512"/>
    <mergeCell ref="C497:D497"/>
    <mergeCell ref="C498:D498"/>
    <mergeCell ref="C500:D500"/>
    <mergeCell ref="C501:D501"/>
    <mergeCell ref="C502:D502"/>
    <mergeCell ref="C504:D504"/>
    <mergeCell ref="C487:D487"/>
    <mergeCell ref="C489:D489"/>
    <mergeCell ref="C491:D491"/>
    <mergeCell ref="C493:D493"/>
    <mergeCell ref="C495:D495"/>
    <mergeCell ref="C496:D496"/>
    <mergeCell ref="C478:D478"/>
    <mergeCell ref="C479:D479"/>
    <mergeCell ref="C480:D480"/>
    <mergeCell ref="C482:D482"/>
    <mergeCell ref="C483:D483"/>
    <mergeCell ref="C485:D485"/>
    <mergeCell ref="C470:D470"/>
    <mergeCell ref="C471:D471"/>
    <mergeCell ref="C472:D472"/>
    <mergeCell ref="C473:D473"/>
    <mergeCell ref="C474:D474"/>
    <mergeCell ref="C476:D476"/>
    <mergeCell ref="C462:D462"/>
    <mergeCell ref="C463:D463"/>
    <mergeCell ref="C464:D464"/>
    <mergeCell ref="C466:D466"/>
    <mergeCell ref="C468:D468"/>
    <mergeCell ref="C469:D469"/>
    <mergeCell ref="C452:D452"/>
    <mergeCell ref="C453:D453"/>
    <mergeCell ref="C454:D454"/>
    <mergeCell ref="C456:D456"/>
    <mergeCell ref="C457:D457"/>
    <mergeCell ref="C458:D458"/>
    <mergeCell ref="C459:D459"/>
    <mergeCell ref="C461:D461"/>
    <mergeCell ref="C440:D440"/>
    <mergeCell ref="C442:D442"/>
    <mergeCell ref="C443:D443"/>
    <mergeCell ref="C444:D444"/>
    <mergeCell ref="C446:D446"/>
    <mergeCell ref="C447:D447"/>
    <mergeCell ref="C431:D431"/>
    <mergeCell ref="C432:D432"/>
    <mergeCell ref="C434:D434"/>
    <mergeCell ref="C436:D436"/>
    <mergeCell ref="C438:D438"/>
    <mergeCell ref="C439:D439"/>
    <mergeCell ref="C421:D421"/>
    <mergeCell ref="C422:D422"/>
    <mergeCell ref="C423:D423"/>
    <mergeCell ref="C425:D425"/>
    <mergeCell ref="C427:D427"/>
    <mergeCell ref="C429:D429"/>
    <mergeCell ref="C403:D403"/>
    <mergeCell ref="C404:D404"/>
    <mergeCell ref="C407:D407"/>
    <mergeCell ref="C408:D408"/>
    <mergeCell ref="C415:D415"/>
    <mergeCell ref="C416:D416"/>
    <mergeCell ref="C418:D418"/>
    <mergeCell ref="C419:D419"/>
    <mergeCell ref="C384:D384"/>
    <mergeCell ref="C385:D385"/>
    <mergeCell ref="C386:D386"/>
    <mergeCell ref="C390:D390"/>
    <mergeCell ref="C391:D391"/>
    <mergeCell ref="C393:D393"/>
    <mergeCell ref="C394:D394"/>
    <mergeCell ref="C395:D395"/>
    <mergeCell ref="C397:D397"/>
    <mergeCell ref="C373:D373"/>
    <mergeCell ref="C398:D398"/>
    <mergeCell ref="C363:D363"/>
    <mergeCell ref="C364:D364"/>
    <mergeCell ref="C365:D365"/>
    <mergeCell ref="C367:D367"/>
    <mergeCell ref="C370:D370"/>
    <mergeCell ref="C371:D371"/>
    <mergeCell ref="C355:D355"/>
    <mergeCell ref="C356:D356"/>
    <mergeCell ref="C357:D357"/>
    <mergeCell ref="C358:D358"/>
    <mergeCell ref="C359:D359"/>
    <mergeCell ref="C360:D360"/>
    <mergeCell ref="C361:D361"/>
    <mergeCell ref="C362:D362"/>
    <mergeCell ref="C342:D342"/>
    <mergeCell ref="C343:D343"/>
    <mergeCell ref="C345:D345"/>
    <mergeCell ref="C347:D347"/>
    <mergeCell ref="C329:D329"/>
    <mergeCell ref="C331:D331"/>
    <mergeCell ref="C335:D335"/>
    <mergeCell ref="C336:D336"/>
    <mergeCell ref="C337:D337"/>
    <mergeCell ref="C338:D338"/>
    <mergeCell ref="C339:D339"/>
    <mergeCell ref="C340:D340"/>
    <mergeCell ref="C319:D319"/>
    <mergeCell ref="C320:D320"/>
    <mergeCell ref="C321:D321"/>
    <mergeCell ref="C322:D322"/>
    <mergeCell ref="C325:D325"/>
    <mergeCell ref="C327:D327"/>
    <mergeCell ref="C309:D309"/>
    <mergeCell ref="C311:D311"/>
    <mergeCell ref="C312:D312"/>
    <mergeCell ref="C313:D313"/>
    <mergeCell ref="C316:D316"/>
    <mergeCell ref="C317:D317"/>
    <mergeCell ref="C294:D294"/>
    <mergeCell ref="C295:D295"/>
    <mergeCell ref="C299:D299"/>
    <mergeCell ref="C300:D300"/>
    <mergeCell ref="C301:D301"/>
    <mergeCell ref="C303:D303"/>
    <mergeCell ref="C305:D305"/>
    <mergeCell ref="C307:D307"/>
    <mergeCell ref="C285:D285"/>
    <mergeCell ref="C286:D286"/>
    <mergeCell ref="C288:D288"/>
    <mergeCell ref="C290:D290"/>
    <mergeCell ref="C291:D291"/>
    <mergeCell ref="C292:D292"/>
    <mergeCell ref="C278:D278"/>
    <mergeCell ref="C279:D279"/>
    <mergeCell ref="C280:D280"/>
    <mergeCell ref="C281:D281"/>
    <mergeCell ref="C282:D282"/>
    <mergeCell ref="C283:D283"/>
    <mergeCell ref="C271:D271"/>
    <mergeCell ref="C272:D272"/>
    <mergeCell ref="C274:D274"/>
    <mergeCell ref="C275:D275"/>
    <mergeCell ref="C276:D276"/>
    <mergeCell ref="C277:D277"/>
    <mergeCell ref="C264:D264"/>
    <mergeCell ref="C265:D265"/>
    <mergeCell ref="C266:D266"/>
    <mergeCell ref="C267:D267"/>
    <mergeCell ref="C268:D268"/>
    <mergeCell ref="C270:D270"/>
    <mergeCell ref="C258:D258"/>
    <mergeCell ref="C259:D259"/>
    <mergeCell ref="C260:D260"/>
    <mergeCell ref="C261:D261"/>
    <mergeCell ref="C262:D262"/>
    <mergeCell ref="C263:D263"/>
    <mergeCell ref="C252:D252"/>
    <mergeCell ref="C253:D253"/>
    <mergeCell ref="C254:D254"/>
    <mergeCell ref="C255:D255"/>
    <mergeCell ref="C256:D256"/>
    <mergeCell ref="C257:D257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C245:D245"/>
    <mergeCell ref="C229:D229"/>
    <mergeCell ref="C230:D230"/>
    <mergeCell ref="C231:D231"/>
    <mergeCell ref="C232:D232"/>
    <mergeCell ref="C233:D233"/>
    <mergeCell ref="C246:D246"/>
    <mergeCell ref="C247:D247"/>
    <mergeCell ref="C248:D248"/>
    <mergeCell ref="C251:D251"/>
    <mergeCell ref="C222:D222"/>
    <mergeCell ref="C223:D223"/>
    <mergeCell ref="C224:D224"/>
    <mergeCell ref="C226:D226"/>
    <mergeCell ref="C227:D227"/>
    <mergeCell ref="C228:D228"/>
    <mergeCell ref="C216:D216"/>
    <mergeCell ref="C217:D217"/>
    <mergeCell ref="C218:D218"/>
    <mergeCell ref="C219:D219"/>
    <mergeCell ref="C220:D220"/>
    <mergeCell ref="C221:D221"/>
    <mergeCell ref="C210:D210"/>
    <mergeCell ref="C211:D211"/>
    <mergeCell ref="C212:D212"/>
    <mergeCell ref="C213:D213"/>
    <mergeCell ref="C214:D214"/>
    <mergeCell ref="C215:D215"/>
    <mergeCell ref="C200:D200"/>
    <mergeCell ref="C202:D202"/>
    <mergeCell ref="C203:D203"/>
    <mergeCell ref="C204:D204"/>
    <mergeCell ref="C205:D205"/>
    <mergeCell ref="C206:D206"/>
    <mergeCell ref="C207:D207"/>
    <mergeCell ref="C208:D208"/>
    <mergeCell ref="C187:D187"/>
    <mergeCell ref="C191:D191"/>
    <mergeCell ref="C192:D192"/>
    <mergeCell ref="C194:D194"/>
    <mergeCell ref="C196:D196"/>
    <mergeCell ref="C179:D179"/>
    <mergeCell ref="C180:D180"/>
    <mergeCell ref="C181:D181"/>
    <mergeCell ref="C182:D182"/>
    <mergeCell ref="C184:D184"/>
    <mergeCell ref="C185:D185"/>
    <mergeCell ref="C169:D169"/>
    <mergeCell ref="C171:D171"/>
    <mergeCell ref="C172:D172"/>
    <mergeCell ref="C173:D173"/>
    <mergeCell ref="C174:D174"/>
    <mergeCell ref="C177:D177"/>
    <mergeCell ref="C156:D156"/>
    <mergeCell ref="C158:D158"/>
    <mergeCell ref="C161:D161"/>
    <mergeCell ref="C162:D162"/>
    <mergeCell ref="C164:D164"/>
    <mergeCell ref="C166:D166"/>
    <mergeCell ref="C167:D167"/>
    <mergeCell ref="C168:D168"/>
    <mergeCell ref="C142:D142"/>
    <mergeCell ref="C144:D144"/>
    <mergeCell ref="C145:D145"/>
    <mergeCell ref="C147:D147"/>
    <mergeCell ref="C149:D149"/>
    <mergeCell ref="C151:D151"/>
    <mergeCell ref="C135:D135"/>
    <mergeCell ref="C137:D137"/>
    <mergeCell ref="C138:D138"/>
    <mergeCell ref="C139:D139"/>
    <mergeCell ref="C140:D140"/>
    <mergeCell ref="C141:D141"/>
    <mergeCell ref="C125:D125"/>
    <mergeCell ref="C126:D126"/>
    <mergeCell ref="C128:D128"/>
    <mergeCell ref="C129:D129"/>
    <mergeCell ref="C131:D131"/>
    <mergeCell ref="C132:D132"/>
    <mergeCell ref="C116:D116"/>
    <mergeCell ref="C118:D118"/>
    <mergeCell ref="C119:D119"/>
    <mergeCell ref="C120:D120"/>
    <mergeCell ref="C122:D122"/>
    <mergeCell ref="C123:D123"/>
    <mergeCell ref="C105:D105"/>
    <mergeCell ref="C108:D108"/>
    <mergeCell ref="C109:D109"/>
    <mergeCell ref="C110:D110"/>
    <mergeCell ref="C111:D111"/>
    <mergeCell ref="C114:D114"/>
    <mergeCell ref="C90:D90"/>
    <mergeCell ref="C91:D91"/>
    <mergeCell ref="C92:D92"/>
    <mergeCell ref="C94:D94"/>
    <mergeCell ref="C98:D98"/>
    <mergeCell ref="C104:D104"/>
    <mergeCell ref="C84:D84"/>
    <mergeCell ref="C85:D85"/>
    <mergeCell ref="C86:D86"/>
    <mergeCell ref="C87:D87"/>
    <mergeCell ref="C88:D88"/>
    <mergeCell ref="C89:D89"/>
    <mergeCell ref="C77:D77"/>
    <mergeCell ref="C78:D78"/>
    <mergeCell ref="C79:D79"/>
    <mergeCell ref="C81:D81"/>
    <mergeCell ref="C82:D82"/>
    <mergeCell ref="C83:D83"/>
    <mergeCell ref="C62:D62"/>
    <mergeCell ref="C66:D66"/>
    <mergeCell ref="C67:D67"/>
    <mergeCell ref="C71:D71"/>
    <mergeCell ref="C73:D73"/>
    <mergeCell ref="C74:D74"/>
    <mergeCell ref="C75:D75"/>
    <mergeCell ref="C76:D76"/>
    <mergeCell ref="C55:D55"/>
    <mergeCell ref="C56:D56"/>
    <mergeCell ref="C57:D57"/>
    <mergeCell ref="C59:D59"/>
    <mergeCell ref="C60:D60"/>
    <mergeCell ref="C61:D61"/>
    <mergeCell ref="C38:D38"/>
    <mergeCell ref="C39:D39"/>
    <mergeCell ref="C40:D40"/>
    <mergeCell ref="C43:D43"/>
    <mergeCell ref="C48:D48"/>
    <mergeCell ref="C50:D50"/>
    <mergeCell ref="C52:D52"/>
    <mergeCell ref="C54:D54"/>
    <mergeCell ref="C27:D27"/>
    <mergeCell ref="C28:D28"/>
    <mergeCell ref="C29:D29"/>
    <mergeCell ref="C33:D33"/>
    <mergeCell ref="C34:D34"/>
    <mergeCell ref="C36:D36"/>
    <mergeCell ref="C17:D17"/>
    <mergeCell ref="C18:D18"/>
    <mergeCell ref="C19:D19"/>
    <mergeCell ref="C22:D22"/>
    <mergeCell ref="C23:D23"/>
    <mergeCell ref="C26:D26"/>
    <mergeCell ref="A1:G1"/>
    <mergeCell ref="A3:B3"/>
    <mergeCell ref="A4:B4"/>
    <mergeCell ref="E4:G4"/>
    <mergeCell ref="C9:D9"/>
    <mergeCell ref="C12:D12"/>
    <mergeCell ref="C13:D13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CB82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'SO.08.1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1905</v>
      </c>
      <c r="D4" s="271"/>
      <c r="E4" s="272" t="str">
        <f>'SO.08.1 220616 Rek'!G2</f>
        <v>Únanov - přeložka plynovodu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1646</v>
      </c>
      <c r="C7" s="285" t="s">
        <v>1647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1649</v>
      </c>
      <c r="C8" s="296" t="s">
        <v>1907</v>
      </c>
      <c r="D8" s="297" t="s">
        <v>806</v>
      </c>
      <c r="E8" s="298">
        <v>1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1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x14ac:dyDescent="0.2">
      <c r="A9" s="317"/>
      <c r="B9" s="318" t="s">
        <v>101</v>
      </c>
      <c r="C9" s="319" t="s">
        <v>1648</v>
      </c>
      <c r="D9" s="320"/>
      <c r="E9" s="321"/>
      <c r="F9" s="322"/>
      <c r="G9" s="323">
        <f>SUM(G7:G8)</f>
        <v>0</v>
      </c>
      <c r="H9" s="324"/>
      <c r="I9" s="325">
        <f>SUM(I7:I8)</f>
        <v>0</v>
      </c>
      <c r="J9" s="324"/>
      <c r="K9" s="325">
        <f>SUM(K7:K8)</f>
        <v>0</v>
      </c>
      <c r="O9" s="293">
        <v>4</v>
      </c>
      <c r="BA9" s="326">
        <f>SUM(BA7:BA8)</f>
        <v>0</v>
      </c>
      <c r="BB9" s="326">
        <f>SUM(BB7:BB8)</f>
        <v>0</v>
      </c>
      <c r="BC9" s="326">
        <f>SUM(BC7:BC8)</f>
        <v>0</v>
      </c>
      <c r="BD9" s="326">
        <f>SUM(BD7:BD8)</f>
        <v>0</v>
      </c>
      <c r="BE9" s="326">
        <f>SUM(BE7:BE8)</f>
        <v>0</v>
      </c>
    </row>
    <row r="10" spans="1:80" x14ac:dyDescent="0.2">
      <c r="E10" s="262"/>
    </row>
    <row r="11" spans="1:80" x14ac:dyDescent="0.2">
      <c r="E11" s="262"/>
    </row>
    <row r="12" spans="1:80" x14ac:dyDescent="0.2">
      <c r="E12" s="262"/>
    </row>
    <row r="13" spans="1:80" x14ac:dyDescent="0.2">
      <c r="E13" s="262"/>
    </row>
    <row r="14" spans="1:80" x14ac:dyDescent="0.2">
      <c r="E14" s="262"/>
    </row>
    <row r="15" spans="1:80" x14ac:dyDescent="0.2">
      <c r="E15" s="262"/>
    </row>
    <row r="16" spans="1:80" x14ac:dyDescent="0.2">
      <c r="E16" s="262"/>
    </row>
    <row r="17" spans="5:5" x14ac:dyDescent="0.2">
      <c r="E17" s="262"/>
    </row>
    <row r="18" spans="5:5" x14ac:dyDescent="0.2">
      <c r="E18" s="262"/>
    </row>
    <row r="19" spans="5:5" x14ac:dyDescent="0.2">
      <c r="E19" s="262"/>
    </row>
    <row r="20" spans="5:5" x14ac:dyDescent="0.2">
      <c r="E20" s="262"/>
    </row>
    <row r="21" spans="5:5" x14ac:dyDescent="0.2">
      <c r="E21" s="262"/>
    </row>
    <row r="22" spans="5:5" x14ac:dyDescent="0.2">
      <c r="E22" s="262"/>
    </row>
    <row r="23" spans="5:5" x14ac:dyDescent="0.2">
      <c r="E23" s="262"/>
    </row>
    <row r="24" spans="5:5" x14ac:dyDescent="0.2">
      <c r="E24" s="262"/>
    </row>
    <row r="25" spans="5:5" x14ac:dyDescent="0.2">
      <c r="E25" s="262"/>
    </row>
    <row r="26" spans="5:5" x14ac:dyDescent="0.2">
      <c r="E26" s="262"/>
    </row>
    <row r="27" spans="5:5" x14ac:dyDescent="0.2">
      <c r="E27" s="262"/>
    </row>
    <row r="28" spans="5:5" x14ac:dyDescent="0.2">
      <c r="E28" s="262"/>
    </row>
    <row r="29" spans="5:5" x14ac:dyDescent="0.2">
      <c r="E29" s="262"/>
    </row>
    <row r="30" spans="5:5" x14ac:dyDescent="0.2">
      <c r="E30" s="262"/>
    </row>
    <row r="31" spans="5:5" x14ac:dyDescent="0.2">
      <c r="E31" s="262"/>
    </row>
    <row r="32" spans="5:5" x14ac:dyDescent="0.2">
      <c r="E32" s="262"/>
    </row>
    <row r="33" spans="1:7" x14ac:dyDescent="0.2">
      <c r="A33" s="316"/>
      <c r="B33" s="316"/>
      <c r="C33" s="316"/>
      <c r="D33" s="316"/>
      <c r="E33" s="316"/>
      <c r="F33" s="316"/>
      <c r="G33" s="316"/>
    </row>
    <row r="34" spans="1:7" x14ac:dyDescent="0.2">
      <c r="A34" s="316"/>
      <c r="B34" s="316"/>
      <c r="C34" s="316"/>
      <c r="D34" s="316"/>
      <c r="E34" s="316"/>
      <c r="F34" s="316"/>
      <c r="G34" s="316"/>
    </row>
    <row r="35" spans="1:7" x14ac:dyDescent="0.2">
      <c r="A35" s="316"/>
      <c r="B35" s="316"/>
      <c r="C35" s="316"/>
      <c r="D35" s="316"/>
      <c r="E35" s="316"/>
      <c r="F35" s="316"/>
      <c r="G35" s="316"/>
    </row>
    <row r="36" spans="1:7" x14ac:dyDescent="0.2">
      <c r="A36" s="316"/>
      <c r="B36" s="316"/>
      <c r="C36" s="316"/>
      <c r="D36" s="316"/>
      <c r="E36" s="316"/>
      <c r="F36" s="316"/>
      <c r="G36" s="316"/>
    </row>
    <row r="37" spans="1:7" x14ac:dyDescent="0.2">
      <c r="E37" s="262"/>
    </row>
    <row r="38" spans="1:7" x14ac:dyDescent="0.2">
      <c r="E38" s="262"/>
    </row>
    <row r="39" spans="1:7" x14ac:dyDescent="0.2">
      <c r="E39" s="262"/>
    </row>
    <row r="40" spans="1:7" x14ac:dyDescent="0.2">
      <c r="E40" s="262"/>
    </row>
    <row r="41" spans="1:7" x14ac:dyDescent="0.2">
      <c r="E41" s="262"/>
    </row>
    <row r="42" spans="1:7" x14ac:dyDescent="0.2">
      <c r="E42" s="262"/>
    </row>
    <row r="43" spans="1:7" x14ac:dyDescent="0.2">
      <c r="E43" s="262"/>
    </row>
    <row r="44" spans="1:7" x14ac:dyDescent="0.2">
      <c r="E44" s="262"/>
    </row>
    <row r="45" spans="1:7" x14ac:dyDescent="0.2">
      <c r="E45" s="262"/>
    </row>
    <row r="46" spans="1:7" x14ac:dyDescent="0.2">
      <c r="E46" s="262"/>
    </row>
    <row r="47" spans="1:7" x14ac:dyDescent="0.2">
      <c r="E47" s="262"/>
    </row>
    <row r="48" spans="1:7" x14ac:dyDescent="0.2">
      <c r="E48" s="262"/>
    </row>
    <row r="49" spans="5:5" x14ac:dyDescent="0.2">
      <c r="E49" s="262"/>
    </row>
    <row r="50" spans="5:5" x14ac:dyDescent="0.2">
      <c r="E50" s="262"/>
    </row>
    <row r="51" spans="5:5" x14ac:dyDescent="0.2">
      <c r="E51" s="262"/>
    </row>
    <row r="52" spans="5:5" x14ac:dyDescent="0.2">
      <c r="E52" s="262"/>
    </row>
    <row r="53" spans="5:5" x14ac:dyDescent="0.2">
      <c r="E53" s="262"/>
    </row>
    <row r="54" spans="5:5" x14ac:dyDescent="0.2">
      <c r="E54" s="262"/>
    </row>
    <row r="55" spans="5:5" x14ac:dyDescent="0.2">
      <c r="E55" s="262"/>
    </row>
    <row r="56" spans="5:5" x14ac:dyDescent="0.2">
      <c r="E56" s="262"/>
    </row>
    <row r="57" spans="5:5" x14ac:dyDescent="0.2">
      <c r="E57" s="262"/>
    </row>
    <row r="58" spans="5:5" x14ac:dyDescent="0.2">
      <c r="E58" s="262"/>
    </row>
    <row r="59" spans="5:5" x14ac:dyDescent="0.2">
      <c r="E59" s="262"/>
    </row>
    <row r="60" spans="5:5" x14ac:dyDescent="0.2">
      <c r="E60" s="262"/>
    </row>
    <row r="61" spans="5:5" x14ac:dyDescent="0.2">
      <c r="E61" s="262"/>
    </row>
    <row r="62" spans="5:5" x14ac:dyDescent="0.2">
      <c r="E62" s="262"/>
    </row>
    <row r="63" spans="5:5" x14ac:dyDescent="0.2">
      <c r="E63" s="262"/>
    </row>
    <row r="64" spans="5:5" x14ac:dyDescent="0.2">
      <c r="E64" s="262"/>
    </row>
    <row r="65" spans="1:7" x14ac:dyDescent="0.2">
      <c r="E65" s="262"/>
    </row>
    <row r="66" spans="1:7" x14ac:dyDescent="0.2">
      <c r="E66" s="262"/>
    </row>
    <row r="67" spans="1:7" x14ac:dyDescent="0.2">
      <c r="E67" s="262"/>
    </row>
    <row r="68" spans="1:7" x14ac:dyDescent="0.2">
      <c r="A68" s="327"/>
      <c r="B68" s="327"/>
    </row>
    <row r="69" spans="1:7" x14ac:dyDescent="0.2">
      <c r="A69" s="316"/>
      <c r="B69" s="316"/>
      <c r="C69" s="328"/>
      <c r="D69" s="328"/>
      <c r="E69" s="329"/>
      <c r="F69" s="328"/>
      <c r="G69" s="330"/>
    </row>
    <row r="70" spans="1:7" x14ac:dyDescent="0.2">
      <c r="A70" s="331"/>
      <c r="B70" s="331"/>
      <c r="C70" s="316"/>
      <c r="D70" s="316"/>
      <c r="E70" s="332"/>
      <c r="F70" s="316"/>
      <c r="G70" s="316"/>
    </row>
    <row r="71" spans="1:7" x14ac:dyDescent="0.2">
      <c r="A71" s="316"/>
      <c r="B71" s="316"/>
      <c r="C71" s="316"/>
      <c r="D71" s="316"/>
      <c r="E71" s="332"/>
      <c r="F71" s="316"/>
      <c r="G71" s="316"/>
    </row>
    <row r="72" spans="1:7" x14ac:dyDescent="0.2">
      <c r="A72" s="316"/>
      <c r="B72" s="316"/>
      <c r="C72" s="316"/>
      <c r="D72" s="316"/>
      <c r="E72" s="332"/>
      <c r="F72" s="316"/>
      <c r="G72" s="316"/>
    </row>
    <row r="73" spans="1:7" x14ac:dyDescent="0.2">
      <c r="A73" s="316"/>
      <c r="B73" s="316"/>
      <c r="C73" s="316"/>
      <c r="D73" s="316"/>
      <c r="E73" s="332"/>
      <c r="F73" s="316"/>
      <c r="G73" s="316"/>
    </row>
    <row r="74" spans="1:7" x14ac:dyDescent="0.2">
      <c r="A74" s="316"/>
      <c r="B74" s="316"/>
      <c r="C74" s="316"/>
      <c r="D74" s="316"/>
      <c r="E74" s="332"/>
      <c r="F74" s="316"/>
      <c r="G74" s="316"/>
    </row>
    <row r="75" spans="1:7" x14ac:dyDescent="0.2">
      <c r="A75" s="316"/>
      <c r="B75" s="316"/>
      <c r="C75" s="316"/>
      <c r="D75" s="316"/>
      <c r="E75" s="332"/>
      <c r="F75" s="316"/>
      <c r="G75" s="316"/>
    </row>
    <row r="76" spans="1:7" x14ac:dyDescent="0.2">
      <c r="A76" s="316"/>
      <c r="B76" s="316"/>
      <c r="C76" s="316"/>
      <c r="D76" s="316"/>
      <c r="E76" s="332"/>
      <c r="F76" s="316"/>
      <c r="G76" s="316"/>
    </row>
    <row r="77" spans="1:7" x14ac:dyDescent="0.2">
      <c r="A77" s="316"/>
      <c r="B77" s="316"/>
      <c r="C77" s="316"/>
      <c r="D77" s="316"/>
      <c r="E77" s="332"/>
      <c r="F77" s="316"/>
      <c r="G77" s="316"/>
    </row>
    <row r="78" spans="1:7" x14ac:dyDescent="0.2">
      <c r="A78" s="316"/>
      <c r="B78" s="316"/>
      <c r="C78" s="316"/>
      <c r="D78" s="316"/>
      <c r="E78" s="332"/>
      <c r="F78" s="316"/>
      <c r="G78" s="316"/>
    </row>
    <row r="79" spans="1:7" x14ac:dyDescent="0.2">
      <c r="A79" s="316"/>
      <c r="B79" s="316"/>
      <c r="C79" s="316"/>
      <c r="D79" s="316"/>
      <c r="E79" s="332"/>
      <c r="F79" s="316"/>
      <c r="G79" s="316"/>
    </row>
    <row r="80" spans="1:7" x14ac:dyDescent="0.2">
      <c r="A80" s="316"/>
      <c r="B80" s="316"/>
      <c r="C80" s="316"/>
      <c r="D80" s="316"/>
      <c r="E80" s="332"/>
      <c r="F80" s="316"/>
      <c r="G80" s="316"/>
    </row>
    <row r="81" spans="1:7" x14ac:dyDescent="0.2">
      <c r="A81" s="316"/>
      <c r="B81" s="316"/>
      <c r="C81" s="316"/>
      <c r="D81" s="316"/>
      <c r="E81" s="332"/>
      <c r="F81" s="316"/>
      <c r="G81" s="316"/>
    </row>
    <row r="82" spans="1:7" x14ac:dyDescent="0.2">
      <c r="A82" s="316"/>
      <c r="B82" s="316"/>
      <c r="C82" s="316"/>
      <c r="D82" s="316"/>
      <c r="E82" s="332"/>
      <c r="F82" s="316"/>
      <c r="G82" s="31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7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1912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1909</v>
      </c>
      <c r="B5" s="119"/>
      <c r="C5" s="120" t="s">
        <v>1910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'SO.08.2 -4 220616 Rek'!E8</f>
        <v>0</v>
      </c>
      <c r="D15" s="161" t="str">
        <f>'SO.08.2 -4 220616 Rek'!A13</f>
        <v>Ztížené výrobní podmínky</v>
      </c>
      <c r="E15" s="162"/>
      <c r="F15" s="163"/>
      <c r="G15" s="160">
        <f>'SO.08.2 -4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'SO.08.2 -4 220616 Rek'!F8</f>
        <v>0</v>
      </c>
      <c r="D16" s="110" t="str">
        <f>'SO.08.2 -4 220616 Rek'!A14</f>
        <v>Oborová přirážka</v>
      </c>
      <c r="E16" s="164"/>
      <c r="F16" s="165"/>
      <c r="G16" s="160">
        <f>'SO.08.2 -4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'SO.08.2 -4 220616 Rek'!H8</f>
        <v>0</v>
      </c>
      <c r="D17" s="110" t="str">
        <f>'SO.08.2 -4 220616 Rek'!A15</f>
        <v>Přesun stavebních kapacit</v>
      </c>
      <c r="E17" s="164"/>
      <c r="F17" s="165"/>
      <c r="G17" s="160">
        <f>'SO.08.2 -4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'SO.08.2 -4 220616 Rek'!G8</f>
        <v>0</v>
      </c>
      <c r="D18" s="110" t="str">
        <f>'SO.08.2 -4 220616 Rek'!A16</f>
        <v>Mimostaveništní doprava</v>
      </c>
      <c r="E18" s="164"/>
      <c r="F18" s="165"/>
      <c r="G18" s="160">
        <f>'SO.08.2 -4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'SO.08.2 -4 220616 Rek'!A17</f>
        <v>Zařízení staveniště</v>
      </c>
      <c r="E19" s="164"/>
      <c r="F19" s="165"/>
      <c r="G19" s="160">
        <f>'SO.08.2 -4 220616 Rek'!I17</f>
        <v>0</v>
      </c>
    </row>
    <row r="20" spans="1:7" ht="15.95" customHeight="1" x14ac:dyDescent="0.2">
      <c r="A20" s="168"/>
      <c r="B20" s="159"/>
      <c r="C20" s="160"/>
      <c r="D20" s="110" t="str">
        <f>'SO.08.2 -4 220616 Rek'!A18</f>
        <v>Provoz investora</v>
      </c>
      <c r="E20" s="164"/>
      <c r="F20" s="165"/>
      <c r="G20" s="160">
        <f>'SO.08.2 -4 220616 Rek'!I18</f>
        <v>0</v>
      </c>
    </row>
    <row r="21" spans="1:7" ht="15.95" customHeight="1" x14ac:dyDescent="0.2">
      <c r="A21" s="168" t="s">
        <v>29</v>
      </c>
      <c r="B21" s="159"/>
      <c r="C21" s="160">
        <f>'SO.08.2 -4 220616 Rek'!I8</f>
        <v>0</v>
      </c>
      <c r="D21" s="110" t="str">
        <f>'SO.08.2 -4 220616 Rek'!A19</f>
        <v>Kompletační činnost (IČD)</v>
      </c>
      <c r="E21" s="164"/>
      <c r="F21" s="165"/>
      <c r="G21" s="160">
        <f>'SO.08.2 -4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'SO.08.2 -4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8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1911</v>
      </c>
      <c r="D2" s="217"/>
      <c r="E2" s="218"/>
      <c r="F2" s="217"/>
      <c r="G2" s="219" t="s">
        <v>1912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'SO.08.2 -4 220616 Pol'!B7</f>
        <v>799</v>
      </c>
      <c r="B7" s="70" t="str">
        <f>'SO.08.2 -4 220616 Pol'!C7</f>
        <v>Ostatní</v>
      </c>
      <c r="D7" s="231"/>
      <c r="E7" s="334">
        <f>'SO.08.2 -4 220616 Pol'!BA9</f>
        <v>0</v>
      </c>
      <c r="F7" s="335">
        <f>'SO.08.2 -4 220616 Pol'!BB9</f>
        <v>0</v>
      </c>
      <c r="G7" s="335">
        <f>'SO.08.2 -4 220616 Pol'!BC9</f>
        <v>0</v>
      </c>
      <c r="H7" s="335">
        <f>'SO.08.2 -4 220616 Pol'!BD9</f>
        <v>0</v>
      </c>
      <c r="I7" s="336">
        <f>'SO.08.2 -4 220616 Pol'!BE9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CB82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'SO.08.2 -4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1911</v>
      </c>
      <c r="D4" s="271"/>
      <c r="E4" s="272" t="str">
        <f>'SO.08.2 -4 220616 Rek'!G2</f>
        <v>Únanov - inženýrské sítě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1002</v>
      </c>
      <c r="C7" s="285" t="s">
        <v>1003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1913</v>
      </c>
      <c r="C8" s="296" t="s">
        <v>1914</v>
      </c>
      <c r="D8" s="297" t="s">
        <v>806</v>
      </c>
      <c r="E8" s="298">
        <v>1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1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x14ac:dyDescent="0.2">
      <c r="A9" s="317"/>
      <c r="B9" s="318" t="s">
        <v>101</v>
      </c>
      <c r="C9" s="319" t="s">
        <v>1004</v>
      </c>
      <c r="D9" s="320"/>
      <c r="E9" s="321"/>
      <c r="F9" s="322"/>
      <c r="G9" s="323">
        <f>SUM(G7:G8)</f>
        <v>0</v>
      </c>
      <c r="H9" s="324"/>
      <c r="I9" s="325">
        <f>SUM(I7:I8)</f>
        <v>0</v>
      </c>
      <c r="J9" s="324"/>
      <c r="K9" s="325">
        <f>SUM(K7:K8)</f>
        <v>0</v>
      </c>
      <c r="O9" s="293">
        <v>4</v>
      </c>
      <c r="BA9" s="326">
        <f>SUM(BA7:BA8)</f>
        <v>0</v>
      </c>
      <c r="BB9" s="326">
        <f>SUM(BB7:BB8)</f>
        <v>0</v>
      </c>
      <c r="BC9" s="326">
        <f>SUM(BC7:BC8)</f>
        <v>0</v>
      </c>
      <c r="BD9" s="326">
        <f>SUM(BD7:BD8)</f>
        <v>0</v>
      </c>
      <c r="BE9" s="326">
        <f>SUM(BE7:BE8)</f>
        <v>0</v>
      </c>
    </row>
    <row r="10" spans="1:80" x14ac:dyDescent="0.2">
      <c r="E10" s="262"/>
    </row>
    <row r="11" spans="1:80" x14ac:dyDescent="0.2">
      <c r="E11" s="262"/>
    </row>
    <row r="12" spans="1:80" x14ac:dyDescent="0.2">
      <c r="E12" s="262"/>
    </row>
    <row r="13" spans="1:80" x14ac:dyDescent="0.2">
      <c r="E13" s="262"/>
    </row>
    <row r="14" spans="1:80" x14ac:dyDescent="0.2">
      <c r="E14" s="262"/>
    </row>
    <row r="15" spans="1:80" x14ac:dyDescent="0.2">
      <c r="E15" s="262"/>
    </row>
    <row r="16" spans="1:80" x14ac:dyDescent="0.2">
      <c r="E16" s="262"/>
    </row>
    <row r="17" spans="5:5" x14ac:dyDescent="0.2">
      <c r="E17" s="262"/>
    </row>
    <row r="18" spans="5:5" x14ac:dyDescent="0.2">
      <c r="E18" s="262"/>
    </row>
    <row r="19" spans="5:5" x14ac:dyDescent="0.2">
      <c r="E19" s="262"/>
    </row>
    <row r="20" spans="5:5" x14ac:dyDescent="0.2">
      <c r="E20" s="262"/>
    </row>
    <row r="21" spans="5:5" x14ac:dyDescent="0.2">
      <c r="E21" s="262"/>
    </row>
    <row r="22" spans="5:5" x14ac:dyDescent="0.2">
      <c r="E22" s="262"/>
    </row>
    <row r="23" spans="5:5" x14ac:dyDescent="0.2">
      <c r="E23" s="262"/>
    </row>
    <row r="24" spans="5:5" x14ac:dyDescent="0.2">
      <c r="E24" s="262"/>
    </row>
    <row r="25" spans="5:5" x14ac:dyDescent="0.2">
      <c r="E25" s="262"/>
    </row>
    <row r="26" spans="5:5" x14ac:dyDescent="0.2">
      <c r="E26" s="262"/>
    </row>
    <row r="27" spans="5:5" x14ac:dyDescent="0.2">
      <c r="E27" s="262"/>
    </row>
    <row r="28" spans="5:5" x14ac:dyDescent="0.2">
      <c r="E28" s="262"/>
    </row>
    <row r="29" spans="5:5" x14ac:dyDescent="0.2">
      <c r="E29" s="262"/>
    </row>
    <row r="30" spans="5:5" x14ac:dyDescent="0.2">
      <c r="E30" s="262"/>
    </row>
    <row r="31" spans="5:5" x14ac:dyDescent="0.2">
      <c r="E31" s="262"/>
    </row>
    <row r="32" spans="5:5" x14ac:dyDescent="0.2">
      <c r="E32" s="262"/>
    </row>
    <row r="33" spans="1:7" x14ac:dyDescent="0.2">
      <c r="A33" s="316"/>
      <c r="B33" s="316"/>
      <c r="C33" s="316"/>
      <c r="D33" s="316"/>
      <c r="E33" s="316"/>
      <c r="F33" s="316"/>
      <c r="G33" s="316"/>
    </row>
    <row r="34" spans="1:7" x14ac:dyDescent="0.2">
      <c r="A34" s="316"/>
      <c r="B34" s="316"/>
      <c r="C34" s="316"/>
      <c r="D34" s="316"/>
      <c r="E34" s="316"/>
      <c r="F34" s="316"/>
      <c r="G34" s="316"/>
    </row>
    <row r="35" spans="1:7" x14ac:dyDescent="0.2">
      <c r="A35" s="316"/>
      <c r="B35" s="316"/>
      <c r="C35" s="316"/>
      <c r="D35" s="316"/>
      <c r="E35" s="316"/>
      <c r="F35" s="316"/>
      <c r="G35" s="316"/>
    </row>
    <row r="36" spans="1:7" x14ac:dyDescent="0.2">
      <c r="A36" s="316"/>
      <c r="B36" s="316"/>
      <c r="C36" s="316"/>
      <c r="D36" s="316"/>
      <c r="E36" s="316"/>
      <c r="F36" s="316"/>
      <c r="G36" s="316"/>
    </row>
    <row r="37" spans="1:7" x14ac:dyDescent="0.2">
      <c r="E37" s="262"/>
    </row>
    <row r="38" spans="1:7" x14ac:dyDescent="0.2">
      <c r="E38" s="262"/>
    </row>
    <row r="39" spans="1:7" x14ac:dyDescent="0.2">
      <c r="E39" s="262"/>
    </row>
    <row r="40" spans="1:7" x14ac:dyDescent="0.2">
      <c r="E40" s="262"/>
    </row>
    <row r="41" spans="1:7" x14ac:dyDescent="0.2">
      <c r="E41" s="262"/>
    </row>
    <row r="42" spans="1:7" x14ac:dyDescent="0.2">
      <c r="E42" s="262"/>
    </row>
    <row r="43" spans="1:7" x14ac:dyDescent="0.2">
      <c r="E43" s="262"/>
    </row>
    <row r="44" spans="1:7" x14ac:dyDescent="0.2">
      <c r="E44" s="262"/>
    </row>
    <row r="45" spans="1:7" x14ac:dyDescent="0.2">
      <c r="E45" s="262"/>
    </row>
    <row r="46" spans="1:7" x14ac:dyDescent="0.2">
      <c r="E46" s="262"/>
    </row>
    <row r="47" spans="1:7" x14ac:dyDescent="0.2">
      <c r="E47" s="262"/>
    </row>
    <row r="48" spans="1:7" x14ac:dyDescent="0.2">
      <c r="E48" s="262"/>
    </row>
    <row r="49" spans="5:5" x14ac:dyDescent="0.2">
      <c r="E49" s="262"/>
    </row>
    <row r="50" spans="5:5" x14ac:dyDescent="0.2">
      <c r="E50" s="262"/>
    </row>
    <row r="51" spans="5:5" x14ac:dyDescent="0.2">
      <c r="E51" s="262"/>
    </row>
    <row r="52" spans="5:5" x14ac:dyDescent="0.2">
      <c r="E52" s="262"/>
    </row>
    <row r="53" spans="5:5" x14ac:dyDescent="0.2">
      <c r="E53" s="262"/>
    </row>
    <row r="54" spans="5:5" x14ac:dyDescent="0.2">
      <c r="E54" s="262"/>
    </row>
    <row r="55" spans="5:5" x14ac:dyDescent="0.2">
      <c r="E55" s="262"/>
    </row>
    <row r="56" spans="5:5" x14ac:dyDescent="0.2">
      <c r="E56" s="262"/>
    </row>
    <row r="57" spans="5:5" x14ac:dyDescent="0.2">
      <c r="E57" s="262"/>
    </row>
    <row r="58" spans="5:5" x14ac:dyDescent="0.2">
      <c r="E58" s="262"/>
    </row>
    <row r="59" spans="5:5" x14ac:dyDescent="0.2">
      <c r="E59" s="262"/>
    </row>
    <row r="60" spans="5:5" x14ac:dyDescent="0.2">
      <c r="E60" s="262"/>
    </row>
    <row r="61" spans="5:5" x14ac:dyDescent="0.2">
      <c r="E61" s="262"/>
    </row>
    <row r="62" spans="5:5" x14ac:dyDescent="0.2">
      <c r="E62" s="262"/>
    </row>
    <row r="63" spans="5:5" x14ac:dyDescent="0.2">
      <c r="E63" s="262"/>
    </row>
    <row r="64" spans="5:5" x14ac:dyDescent="0.2">
      <c r="E64" s="262"/>
    </row>
    <row r="65" spans="1:7" x14ac:dyDescent="0.2">
      <c r="E65" s="262"/>
    </row>
    <row r="66" spans="1:7" x14ac:dyDescent="0.2">
      <c r="E66" s="262"/>
    </row>
    <row r="67" spans="1:7" x14ac:dyDescent="0.2">
      <c r="E67" s="262"/>
    </row>
    <row r="68" spans="1:7" x14ac:dyDescent="0.2">
      <c r="A68" s="327"/>
      <c r="B68" s="327"/>
    </row>
    <row r="69" spans="1:7" x14ac:dyDescent="0.2">
      <c r="A69" s="316"/>
      <c r="B69" s="316"/>
      <c r="C69" s="328"/>
      <c r="D69" s="328"/>
      <c r="E69" s="329"/>
      <c r="F69" s="328"/>
      <c r="G69" s="330"/>
    </row>
    <row r="70" spans="1:7" x14ac:dyDescent="0.2">
      <c r="A70" s="331"/>
      <c r="B70" s="331"/>
      <c r="C70" s="316"/>
      <c r="D70" s="316"/>
      <c r="E70" s="332"/>
      <c r="F70" s="316"/>
      <c r="G70" s="316"/>
    </row>
    <row r="71" spans="1:7" x14ac:dyDescent="0.2">
      <c r="A71" s="316"/>
      <c r="B71" s="316"/>
      <c r="C71" s="316"/>
      <c r="D71" s="316"/>
      <c r="E71" s="332"/>
      <c r="F71" s="316"/>
      <c r="G71" s="316"/>
    </row>
    <row r="72" spans="1:7" x14ac:dyDescent="0.2">
      <c r="A72" s="316"/>
      <c r="B72" s="316"/>
      <c r="C72" s="316"/>
      <c r="D72" s="316"/>
      <c r="E72" s="332"/>
      <c r="F72" s="316"/>
      <c r="G72" s="316"/>
    </row>
    <row r="73" spans="1:7" x14ac:dyDescent="0.2">
      <c r="A73" s="316"/>
      <c r="B73" s="316"/>
      <c r="C73" s="316"/>
      <c r="D73" s="316"/>
      <c r="E73" s="332"/>
      <c r="F73" s="316"/>
      <c r="G73" s="316"/>
    </row>
    <row r="74" spans="1:7" x14ac:dyDescent="0.2">
      <c r="A74" s="316"/>
      <c r="B74" s="316"/>
      <c r="C74" s="316"/>
      <c r="D74" s="316"/>
      <c r="E74" s="332"/>
      <c r="F74" s="316"/>
      <c r="G74" s="316"/>
    </row>
    <row r="75" spans="1:7" x14ac:dyDescent="0.2">
      <c r="A75" s="316"/>
      <c r="B75" s="316"/>
      <c r="C75" s="316"/>
      <c r="D75" s="316"/>
      <c r="E75" s="332"/>
      <c r="F75" s="316"/>
      <c r="G75" s="316"/>
    </row>
    <row r="76" spans="1:7" x14ac:dyDescent="0.2">
      <c r="A76" s="316"/>
      <c r="B76" s="316"/>
      <c r="C76" s="316"/>
      <c r="D76" s="316"/>
      <c r="E76" s="332"/>
      <c r="F76" s="316"/>
      <c r="G76" s="316"/>
    </row>
    <row r="77" spans="1:7" x14ac:dyDescent="0.2">
      <c r="A77" s="316"/>
      <c r="B77" s="316"/>
      <c r="C77" s="316"/>
      <c r="D77" s="316"/>
      <c r="E77" s="332"/>
      <c r="F77" s="316"/>
      <c r="G77" s="316"/>
    </row>
    <row r="78" spans="1:7" x14ac:dyDescent="0.2">
      <c r="A78" s="316"/>
      <c r="B78" s="316"/>
      <c r="C78" s="316"/>
      <c r="D78" s="316"/>
      <c r="E78" s="332"/>
      <c r="F78" s="316"/>
      <c r="G78" s="316"/>
    </row>
    <row r="79" spans="1:7" x14ac:dyDescent="0.2">
      <c r="A79" s="316"/>
      <c r="B79" s="316"/>
      <c r="C79" s="316"/>
      <c r="D79" s="316"/>
      <c r="E79" s="332"/>
      <c r="F79" s="316"/>
      <c r="G79" s="316"/>
    </row>
    <row r="80" spans="1:7" x14ac:dyDescent="0.2">
      <c r="A80" s="316"/>
      <c r="B80" s="316"/>
      <c r="C80" s="316"/>
      <c r="D80" s="316"/>
      <c r="E80" s="332"/>
      <c r="F80" s="316"/>
      <c r="G80" s="316"/>
    </row>
    <row r="81" spans="1:7" x14ac:dyDescent="0.2">
      <c r="A81" s="316"/>
      <c r="B81" s="316"/>
      <c r="C81" s="316"/>
      <c r="D81" s="316"/>
      <c r="E81" s="332"/>
      <c r="F81" s="316"/>
      <c r="G81" s="316"/>
    </row>
    <row r="82" spans="1:7" x14ac:dyDescent="0.2">
      <c r="A82" s="316"/>
      <c r="B82" s="316"/>
      <c r="C82" s="316"/>
      <c r="D82" s="316"/>
      <c r="E82" s="332"/>
      <c r="F82" s="316"/>
      <c r="G82" s="31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9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1919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1916</v>
      </c>
      <c r="B5" s="119"/>
      <c r="C5" s="120" t="s">
        <v>1917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'SO.09 220616 Rek'!E8</f>
        <v>0</v>
      </c>
      <c r="D15" s="161" t="str">
        <f>'SO.09 220616 Rek'!A13</f>
        <v>Ztížené výrobní podmínky</v>
      </c>
      <c r="E15" s="162"/>
      <c r="F15" s="163"/>
      <c r="G15" s="160">
        <f>'SO.09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'SO.09 220616 Rek'!F8</f>
        <v>0</v>
      </c>
      <c r="D16" s="110" t="str">
        <f>'SO.09 220616 Rek'!A14</f>
        <v>Oborová přirážka</v>
      </c>
      <c r="E16" s="164"/>
      <c r="F16" s="165"/>
      <c r="G16" s="160">
        <f>'SO.09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'SO.09 220616 Rek'!H8</f>
        <v>0</v>
      </c>
      <c r="D17" s="110" t="str">
        <f>'SO.09 220616 Rek'!A15</f>
        <v>Přesun stavebních kapacit</v>
      </c>
      <c r="E17" s="164"/>
      <c r="F17" s="165"/>
      <c r="G17" s="160">
        <f>'SO.09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'SO.09 220616 Rek'!G8</f>
        <v>0</v>
      </c>
      <c r="D18" s="110" t="str">
        <f>'SO.09 220616 Rek'!A16</f>
        <v>Mimostaveništní doprava</v>
      </c>
      <c r="E18" s="164"/>
      <c r="F18" s="165"/>
      <c r="G18" s="160">
        <f>'SO.09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'SO.09 220616 Rek'!A17</f>
        <v>Zařízení staveniště</v>
      </c>
      <c r="E19" s="164"/>
      <c r="F19" s="165"/>
      <c r="G19" s="160">
        <f>'SO.09 220616 Rek'!I17</f>
        <v>0</v>
      </c>
    </row>
    <row r="20" spans="1:7" ht="15.95" customHeight="1" x14ac:dyDescent="0.2">
      <c r="A20" s="168"/>
      <c r="B20" s="159"/>
      <c r="C20" s="160"/>
      <c r="D20" s="110" t="str">
        <f>'SO.09 220616 Rek'!A18</f>
        <v>Provoz investora</v>
      </c>
      <c r="E20" s="164"/>
      <c r="F20" s="165"/>
      <c r="G20" s="160">
        <f>'SO.09 220616 Rek'!I18</f>
        <v>0</v>
      </c>
    </row>
    <row r="21" spans="1:7" ht="15.95" customHeight="1" x14ac:dyDescent="0.2">
      <c r="A21" s="168" t="s">
        <v>29</v>
      </c>
      <c r="B21" s="159"/>
      <c r="C21" s="160">
        <f>'SO.09 220616 Rek'!I8</f>
        <v>0</v>
      </c>
      <c r="D21" s="110" t="str">
        <f>'SO.09 220616 Rek'!A19</f>
        <v>Kompletační činnost (IČD)</v>
      </c>
      <c r="E21" s="164"/>
      <c r="F21" s="165"/>
      <c r="G21" s="160">
        <f>'SO.09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'SO.09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1918</v>
      </c>
      <c r="D2" s="217"/>
      <c r="E2" s="218"/>
      <c r="F2" s="217"/>
      <c r="G2" s="219" t="s">
        <v>1919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'SO.09 220616 Pol'!B7</f>
        <v>799</v>
      </c>
      <c r="B7" s="70" t="str">
        <f>'SO.09 220616 Pol'!C7</f>
        <v>Ostatní</v>
      </c>
      <c r="D7" s="231"/>
      <c r="E7" s="334">
        <f>'SO.09 220616 Pol'!BA9</f>
        <v>0</v>
      </c>
      <c r="F7" s="335">
        <f>'SO.09 220616 Pol'!BB9</f>
        <v>0</v>
      </c>
      <c r="G7" s="335">
        <f>'SO.09 220616 Pol'!BC9</f>
        <v>0</v>
      </c>
      <c r="H7" s="335">
        <f>'SO.09 220616 Pol'!BD9</f>
        <v>0</v>
      </c>
      <c r="I7" s="336">
        <f>'SO.09 220616 Pol'!BE9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CB82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'SO.09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1918</v>
      </c>
      <c r="D4" s="271"/>
      <c r="E4" s="272" t="str">
        <f>'SO.09 220616 Rek'!G2</f>
        <v>Únanov - zeleň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1002</v>
      </c>
      <c r="C7" s="285" t="s">
        <v>1003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1913</v>
      </c>
      <c r="C8" s="296" t="s">
        <v>1920</v>
      </c>
      <c r="D8" s="297" t="s">
        <v>806</v>
      </c>
      <c r="E8" s="298">
        <v>1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1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x14ac:dyDescent="0.2">
      <c r="A9" s="317"/>
      <c r="B9" s="318" t="s">
        <v>101</v>
      </c>
      <c r="C9" s="319" t="s">
        <v>1004</v>
      </c>
      <c r="D9" s="320"/>
      <c r="E9" s="321"/>
      <c r="F9" s="322"/>
      <c r="G9" s="323">
        <f>SUM(G7:G8)</f>
        <v>0</v>
      </c>
      <c r="H9" s="324"/>
      <c r="I9" s="325">
        <f>SUM(I7:I8)</f>
        <v>0</v>
      </c>
      <c r="J9" s="324"/>
      <c r="K9" s="325">
        <f>SUM(K7:K8)</f>
        <v>0</v>
      </c>
      <c r="O9" s="293">
        <v>4</v>
      </c>
      <c r="BA9" s="326">
        <f>SUM(BA7:BA8)</f>
        <v>0</v>
      </c>
      <c r="BB9" s="326">
        <f>SUM(BB7:BB8)</f>
        <v>0</v>
      </c>
      <c r="BC9" s="326">
        <f>SUM(BC7:BC8)</f>
        <v>0</v>
      </c>
      <c r="BD9" s="326">
        <f>SUM(BD7:BD8)</f>
        <v>0</v>
      </c>
      <c r="BE9" s="326">
        <f>SUM(BE7:BE8)</f>
        <v>0</v>
      </c>
    </row>
    <row r="10" spans="1:80" x14ac:dyDescent="0.2">
      <c r="E10" s="262"/>
    </row>
    <row r="11" spans="1:80" x14ac:dyDescent="0.2">
      <c r="E11" s="262"/>
    </row>
    <row r="12" spans="1:80" x14ac:dyDescent="0.2">
      <c r="E12" s="262"/>
    </row>
    <row r="13" spans="1:80" x14ac:dyDescent="0.2">
      <c r="E13" s="262"/>
    </row>
    <row r="14" spans="1:80" x14ac:dyDescent="0.2">
      <c r="E14" s="262"/>
    </row>
    <row r="15" spans="1:80" x14ac:dyDescent="0.2">
      <c r="E15" s="262"/>
    </row>
    <row r="16" spans="1:80" x14ac:dyDescent="0.2">
      <c r="E16" s="262"/>
    </row>
    <row r="17" spans="5:5" x14ac:dyDescent="0.2">
      <c r="E17" s="262"/>
    </row>
    <row r="18" spans="5:5" x14ac:dyDescent="0.2">
      <c r="E18" s="262"/>
    </row>
    <row r="19" spans="5:5" x14ac:dyDescent="0.2">
      <c r="E19" s="262"/>
    </row>
    <row r="20" spans="5:5" x14ac:dyDescent="0.2">
      <c r="E20" s="262"/>
    </row>
    <row r="21" spans="5:5" x14ac:dyDescent="0.2">
      <c r="E21" s="262"/>
    </row>
    <row r="22" spans="5:5" x14ac:dyDescent="0.2">
      <c r="E22" s="262"/>
    </row>
    <row r="23" spans="5:5" x14ac:dyDescent="0.2">
      <c r="E23" s="262"/>
    </row>
    <row r="24" spans="5:5" x14ac:dyDescent="0.2">
      <c r="E24" s="262"/>
    </row>
    <row r="25" spans="5:5" x14ac:dyDescent="0.2">
      <c r="E25" s="262"/>
    </row>
    <row r="26" spans="5:5" x14ac:dyDescent="0.2">
      <c r="E26" s="262"/>
    </row>
    <row r="27" spans="5:5" x14ac:dyDescent="0.2">
      <c r="E27" s="262"/>
    </row>
    <row r="28" spans="5:5" x14ac:dyDescent="0.2">
      <c r="E28" s="262"/>
    </row>
    <row r="29" spans="5:5" x14ac:dyDescent="0.2">
      <c r="E29" s="262"/>
    </row>
    <row r="30" spans="5:5" x14ac:dyDescent="0.2">
      <c r="E30" s="262"/>
    </row>
    <row r="31" spans="5:5" x14ac:dyDescent="0.2">
      <c r="E31" s="262"/>
    </row>
    <row r="32" spans="5:5" x14ac:dyDescent="0.2">
      <c r="E32" s="262"/>
    </row>
    <row r="33" spans="1:7" x14ac:dyDescent="0.2">
      <c r="A33" s="316"/>
      <c r="B33" s="316"/>
      <c r="C33" s="316"/>
      <c r="D33" s="316"/>
      <c r="E33" s="316"/>
      <c r="F33" s="316"/>
      <c r="G33" s="316"/>
    </row>
    <row r="34" spans="1:7" x14ac:dyDescent="0.2">
      <c r="A34" s="316"/>
      <c r="B34" s="316"/>
      <c r="C34" s="316"/>
      <c r="D34" s="316"/>
      <c r="E34" s="316"/>
      <c r="F34" s="316"/>
      <c r="G34" s="316"/>
    </row>
    <row r="35" spans="1:7" x14ac:dyDescent="0.2">
      <c r="A35" s="316"/>
      <c r="B35" s="316"/>
      <c r="C35" s="316"/>
      <c r="D35" s="316"/>
      <c r="E35" s="316"/>
      <c r="F35" s="316"/>
      <c r="G35" s="316"/>
    </row>
    <row r="36" spans="1:7" x14ac:dyDescent="0.2">
      <c r="A36" s="316"/>
      <c r="B36" s="316"/>
      <c r="C36" s="316"/>
      <c r="D36" s="316"/>
      <c r="E36" s="316"/>
      <c r="F36" s="316"/>
      <c r="G36" s="316"/>
    </row>
    <row r="37" spans="1:7" x14ac:dyDescent="0.2">
      <c r="E37" s="262"/>
    </row>
    <row r="38" spans="1:7" x14ac:dyDescent="0.2">
      <c r="E38" s="262"/>
    </row>
    <row r="39" spans="1:7" x14ac:dyDescent="0.2">
      <c r="E39" s="262"/>
    </row>
    <row r="40" spans="1:7" x14ac:dyDescent="0.2">
      <c r="E40" s="262"/>
    </row>
    <row r="41" spans="1:7" x14ac:dyDescent="0.2">
      <c r="E41" s="262"/>
    </row>
    <row r="42" spans="1:7" x14ac:dyDescent="0.2">
      <c r="E42" s="262"/>
    </row>
    <row r="43" spans="1:7" x14ac:dyDescent="0.2">
      <c r="E43" s="262"/>
    </row>
    <row r="44" spans="1:7" x14ac:dyDescent="0.2">
      <c r="E44" s="262"/>
    </row>
    <row r="45" spans="1:7" x14ac:dyDescent="0.2">
      <c r="E45" s="262"/>
    </row>
    <row r="46" spans="1:7" x14ac:dyDescent="0.2">
      <c r="E46" s="262"/>
    </row>
    <row r="47" spans="1:7" x14ac:dyDescent="0.2">
      <c r="E47" s="262"/>
    </row>
    <row r="48" spans="1:7" x14ac:dyDescent="0.2">
      <c r="E48" s="262"/>
    </row>
    <row r="49" spans="5:5" x14ac:dyDescent="0.2">
      <c r="E49" s="262"/>
    </row>
    <row r="50" spans="5:5" x14ac:dyDescent="0.2">
      <c r="E50" s="262"/>
    </row>
    <row r="51" spans="5:5" x14ac:dyDescent="0.2">
      <c r="E51" s="262"/>
    </row>
    <row r="52" spans="5:5" x14ac:dyDescent="0.2">
      <c r="E52" s="262"/>
    </row>
    <row r="53" spans="5:5" x14ac:dyDescent="0.2">
      <c r="E53" s="262"/>
    </row>
    <row r="54" spans="5:5" x14ac:dyDescent="0.2">
      <c r="E54" s="262"/>
    </row>
    <row r="55" spans="5:5" x14ac:dyDescent="0.2">
      <c r="E55" s="262"/>
    </row>
    <row r="56" spans="5:5" x14ac:dyDescent="0.2">
      <c r="E56" s="262"/>
    </row>
    <row r="57" spans="5:5" x14ac:dyDescent="0.2">
      <c r="E57" s="262"/>
    </row>
    <row r="58" spans="5:5" x14ac:dyDescent="0.2">
      <c r="E58" s="262"/>
    </row>
    <row r="59" spans="5:5" x14ac:dyDescent="0.2">
      <c r="E59" s="262"/>
    </row>
    <row r="60" spans="5:5" x14ac:dyDescent="0.2">
      <c r="E60" s="262"/>
    </row>
    <row r="61" spans="5:5" x14ac:dyDescent="0.2">
      <c r="E61" s="262"/>
    </row>
    <row r="62" spans="5:5" x14ac:dyDescent="0.2">
      <c r="E62" s="262"/>
    </row>
    <row r="63" spans="5:5" x14ac:dyDescent="0.2">
      <c r="E63" s="262"/>
    </row>
    <row r="64" spans="5:5" x14ac:dyDescent="0.2">
      <c r="E64" s="262"/>
    </row>
    <row r="65" spans="1:7" x14ac:dyDescent="0.2">
      <c r="E65" s="262"/>
    </row>
    <row r="66" spans="1:7" x14ac:dyDescent="0.2">
      <c r="E66" s="262"/>
    </row>
    <row r="67" spans="1:7" x14ac:dyDescent="0.2">
      <c r="E67" s="262"/>
    </row>
    <row r="68" spans="1:7" x14ac:dyDescent="0.2">
      <c r="A68" s="327"/>
      <c r="B68" s="327"/>
    </row>
    <row r="69" spans="1:7" x14ac:dyDescent="0.2">
      <c r="A69" s="316"/>
      <c r="B69" s="316"/>
      <c r="C69" s="328"/>
      <c r="D69" s="328"/>
      <c r="E69" s="329"/>
      <c r="F69" s="328"/>
      <c r="G69" s="330"/>
    </row>
    <row r="70" spans="1:7" x14ac:dyDescent="0.2">
      <c r="A70" s="331"/>
      <c r="B70" s="331"/>
      <c r="C70" s="316"/>
      <c r="D70" s="316"/>
      <c r="E70" s="332"/>
      <c r="F70" s="316"/>
      <c r="G70" s="316"/>
    </row>
    <row r="71" spans="1:7" x14ac:dyDescent="0.2">
      <c r="A71" s="316"/>
      <c r="B71" s="316"/>
      <c r="C71" s="316"/>
      <c r="D71" s="316"/>
      <c r="E71" s="332"/>
      <c r="F71" s="316"/>
      <c r="G71" s="316"/>
    </row>
    <row r="72" spans="1:7" x14ac:dyDescent="0.2">
      <c r="A72" s="316"/>
      <c r="B72" s="316"/>
      <c r="C72" s="316"/>
      <c r="D72" s="316"/>
      <c r="E72" s="332"/>
      <c r="F72" s="316"/>
      <c r="G72" s="316"/>
    </row>
    <row r="73" spans="1:7" x14ac:dyDescent="0.2">
      <c r="A73" s="316"/>
      <c r="B73" s="316"/>
      <c r="C73" s="316"/>
      <c r="D73" s="316"/>
      <c r="E73" s="332"/>
      <c r="F73" s="316"/>
      <c r="G73" s="316"/>
    </row>
    <row r="74" spans="1:7" x14ac:dyDescent="0.2">
      <c r="A74" s="316"/>
      <c r="B74" s="316"/>
      <c r="C74" s="316"/>
      <c r="D74" s="316"/>
      <c r="E74" s="332"/>
      <c r="F74" s="316"/>
      <c r="G74" s="316"/>
    </row>
    <row r="75" spans="1:7" x14ac:dyDescent="0.2">
      <c r="A75" s="316"/>
      <c r="B75" s="316"/>
      <c r="C75" s="316"/>
      <c r="D75" s="316"/>
      <c r="E75" s="332"/>
      <c r="F75" s="316"/>
      <c r="G75" s="316"/>
    </row>
    <row r="76" spans="1:7" x14ac:dyDescent="0.2">
      <c r="A76" s="316"/>
      <c r="B76" s="316"/>
      <c r="C76" s="316"/>
      <c r="D76" s="316"/>
      <c r="E76" s="332"/>
      <c r="F76" s="316"/>
      <c r="G76" s="316"/>
    </row>
    <row r="77" spans="1:7" x14ac:dyDescent="0.2">
      <c r="A77" s="316"/>
      <c r="B77" s="316"/>
      <c r="C77" s="316"/>
      <c r="D77" s="316"/>
      <c r="E77" s="332"/>
      <c r="F77" s="316"/>
      <c r="G77" s="316"/>
    </row>
    <row r="78" spans="1:7" x14ac:dyDescent="0.2">
      <c r="A78" s="316"/>
      <c r="B78" s="316"/>
      <c r="C78" s="316"/>
      <c r="D78" s="316"/>
      <c r="E78" s="332"/>
      <c r="F78" s="316"/>
      <c r="G78" s="316"/>
    </row>
    <row r="79" spans="1:7" x14ac:dyDescent="0.2">
      <c r="A79" s="316"/>
      <c r="B79" s="316"/>
      <c r="C79" s="316"/>
      <c r="D79" s="316"/>
      <c r="E79" s="332"/>
      <c r="F79" s="316"/>
      <c r="G79" s="316"/>
    </row>
    <row r="80" spans="1:7" x14ac:dyDescent="0.2">
      <c r="A80" s="316"/>
      <c r="B80" s="316"/>
      <c r="C80" s="316"/>
      <c r="D80" s="316"/>
      <c r="E80" s="332"/>
      <c r="F80" s="316"/>
      <c r="G80" s="316"/>
    </row>
    <row r="81" spans="1:7" x14ac:dyDescent="0.2">
      <c r="A81" s="316"/>
      <c r="B81" s="316"/>
      <c r="C81" s="316"/>
      <c r="D81" s="316"/>
      <c r="E81" s="332"/>
      <c r="F81" s="316"/>
      <c r="G81" s="316"/>
    </row>
    <row r="82" spans="1:7" x14ac:dyDescent="0.2">
      <c r="A82" s="316"/>
      <c r="B82" s="316"/>
      <c r="C82" s="316"/>
      <c r="D82" s="316"/>
      <c r="E82" s="332"/>
      <c r="F82" s="316"/>
      <c r="G82" s="31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1925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1922</v>
      </c>
      <c r="B5" s="119"/>
      <c r="C5" s="120" t="s">
        <v>1923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'SO.10 220616 Rek'!E8</f>
        <v>0</v>
      </c>
      <c r="D15" s="161" t="str">
        <f>'SO.10 220616 Rek'!A13</f>
        <v>Ztížené výrobní podmínky</v>
      </c>
      <c r="E15" s="162"/>
      <c r="F15" s="163"/>
      <c r="G15" s="160">
        <f>'SO.10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'SO.10 220616 Rek'!F8</f>
        <v>0</v>
      </c>
      <c r="D16" s="110" t="str">
        <f>'SO.10 220616 Rek'!A14</f>
        <v>Oborová přirážka</v>
      </c>
      <c r="E16" s="164"/>
      <c r="F16" s="165"/>
      <c r="G16" s="160">
        <f>'SO.10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'SO.10 220616 Rek'!H8</f>
        <v>0</v>
      </c>
      <c r="D17" s="110" t="str">
        <f>'SO.10 220616 Rek'!A15</f>
        <v>Přesun stavebních kapacit</v>
      </c>
      <c r="E17" s="164"/>
      <c r="F17" s="165"/>
      <c r="G17" s="160">
        <f>'SO.10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'SO.10 220616 Rek'!G8</f>
        <v>0</v>
      </c>
      <c r="D18" s="110" t="str">
        <f>'SO.10 220616 Rek'!A16</f>
        <v>Mimostaveništní doprava</v>
      </c>
      <c r="E18" s="164"/>
      <c r="F18" s="165"/>
      <c r="G18" s="160">
        <f>'SO.10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'SO.10 220616 Rek'!A17</f>
        <v>Zařízení staveniště</v>
      </c>
      <c r="E19" s="164"/>
      <c r="F19" s="165"/>
      <c r="G19" s="160">
        <f>'SO.10 220616 Rek'!I17</f>
        <v>0</v>
      </c>
    </row>
    <row r="20" spans="1:7" ht="15.95" customHeight="1" x14ac:dyDescent="0.2">
      <c r="A20" s="168"/>
      <c r="B20" s="159"/>
      <c r="C20" s="160"/>
      <c r="D20" s="110" t="str">
        <f>'SO.10 220616 Rek'!A18</f>
        <v>Provoz investora</v>
      </c>
      <c r="E20" s="164"/>
      <c r="F20" s="165"/>
      <c r="G20" s="160">
        <f>'SO.10 220616 Rek'!I18</f>
        <v>0</v>
      </c>
    </row>
    <row r="21" spans="1:7" ht="15.95" customHeight="1" x14ac:dyDescent="0.2">
      <c r="A21" s="168" t="s">
        <v>29</v>
      </c>
      <c r="B21" s="159"/>
      <c r="C21" s="160">
        <f>'SO.10 220616 Rek'!I8</f>
        <v>0</v>
      </c>
      <c r="D21" s="110" t="str">
        <f>'SO.10 220616 Rek'!A19</f>
        <v>Kompletační činnost (IČD)</v>
      </c>
      <c r="E21" s="164"/>
      <c r="F21" s="165"/>
      <c r="G21" s="160">
        <f>'SO.10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'SO.10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2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1924</v>
      </c>
      <c r="D2" s="217"/>
      <c r="E2" s="218"/>
      <c r="F2" s="217"/>
      <c r="G2" s="219" t="s">
        <v>1925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'SO.10 220616 Pol'!B7</f>
        <v>799</v>
      </c>
      <c r="B7" s="70" t="str">
        <f>'SO.10 220616 Pol'!C7</f>
        <v>Ostatní</v>
      </c>
      <c r="D7" s="231"/>
      <c r="E7" s="334">
        <f>'SO.10 220616 Pol'!BA51</f>
        <v>0</v>
      </c>
      <c r="F7" s="335">
        <f>'SO.10 220616 Pol'!BB51</f>
        <v>0</v>
      </c>
      <c r="G7" s="335">
        <f>'SO.10 220616 Pol'!BC51</f>
        <v>0</v>
      </c>
      <c r="H7" s="335">
        <f>'SO.10 220616 Pol'!BD51</f>
        <v>0</v>
      </c>
      <c r="I7" s="336">
        <f>'SO.10 220616 Pol'!BE51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CB124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'SO.10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1924</v>
      </c>
      <c r="D4" s="271"/>
      <c r="E4" s="272" t="str">
        <f>'SO.10 220616 Rek'!G2</f>
        <v>Únanov - mobiliář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1002</v>
      </c>
      <c r="C7" s="285" t="s">
        <v>1003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357</v>
      </c>
      <c r="C8" s="296" t="s">
        <v>1926</v>
      </c>
      <c r="D8" s="297" t="s">
        <v>100</v>
      </c>
      <c r="E8" s="298">
        <v>3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17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ht="22.5" x14ac:dyDescent="0.2">
      <c r="A9" s="294">
        <v>2</v>
      </c>
      <c r="B9" s="295" t="s">
        <v>1913</v>
      </c>
      <c r="C9" s="296" t="s">
        <v>1927</v>
      </c>
      <c r="D9" s="297" t="s">
        <v>100</v>
      </c>
      <c r="E9" s="298">
        <v>2</v>
      </c>
      <c r="F9" s="298">
        <v>0</v>
      </c>
      <c r="G9" s="299">
        <f>E9*F9</f>
        <v>0</v>
      </c>
      <c r="H9" s="300">
        <v>0</v>
      </c>
      <c r="I9" s="301">
        <f>E9*H9</f>
        <v>0</v>
      </c>
      <c r="J9" s="300"/>
      <c r="K9" s="301">
        <f>E9*J9</f>
        <v>0</v>
      </c>
      <c r="O9" s="293">
        <v>2</v>
      </c>
      <c r="AA9" s="262">
        <v>12</v>
      </c>
      <c r="AB9" s="262">
        <v>0</v>
      </c>
      <c r="AC9" s="262">
        <v>1</v>
      </c>
      <c r="AZ9" s="262">
        <v>2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12</v>
      </c>
      <c r="CB9" s="293">
        <v>0</v>
      </c>
    </row>
    <row r="10" spans="1:80" x14ac:dyDescent="0.2">
      <c r="A10" s="302"/>
      <c r="B10" s="303"/>
      <c r="C10" s="304" t="s">
        <v>1928</v>
      </c>
      <c r="D10" s="305"/>
      <c r="E10" s="305"/>
      <c r="F10" s="305"/>
      <c r="G10" s="306"/>
      <c r="I10" s="307"/>
      <c r="K10" s="307"/>
      <c r="L10" s="308" t="s">
        <v>1928</v>
      </c>
      <c r="O10" s="293">
        <v>3</v>
      </c>
    </row>
    <row r="11" spans="1:80" x14ac:dyDescent="0.2">
      <c r="A11" s="302"/>
      <c r="B11" s="303"/>
      <c r="C11" s="304" t="s">
        <v>1929</v>
      </c>
      <c r="D11" s="305"/>
      <c r="E11" s="305"/>
      <c r="F11" s="305"/>
      <c r="G11" s="306"/>
      <c r="I11" s="307"/>
      <c r="K11" s="307"/>
      <c r="L11" s="308" t="s">
        <v>1929</v>
      </c>
      <c r="O11" s="293">
        <v>3</v>
      </c>
    </row>
    <row r="12" spans="1:80" ht="22.5" x14ac:dyDescent="0.2">
      <c r="A12" s="294">
        <v>3</v>
      </c>
      <c r="B12" s="295" t="s">
        <v>1930</v>
      </c>
      <c r="C12" s="296" t="s">
        <v>1931</v>
      </c>
      <c r="D12" s="297" t="s">
        <v>100</v>
      </c>
      <c r="E12" s="298">
        <v>1</v>
      </c>
      <c r="F12" s="298">
        <v>0</v>
      </c>
      <c r="G12" s="299">
        <f>E12*F12</f>
        <v>0</v>
      </c>
      <c r="H12" s="300">
        <v>0</v>
      </c>
      <c r="I12" s="301">
        <f>E12*H12</f>
        <v>0</v>
      </c>
      <c r="J12" s="300"/>
      <c r="K12" s="301">
        <f>E12*J12</f>
        <v>0</v>
      </c>
      <c r="O12" s="293">
        <v>2</v>
      </c>
      <c r="AA12" s="262">
        <v>12</v>
      </c>
      <c r="AB12" s="262">
        <v>0</v>
      </c>
      <c r="AC12" s="262">
        <v>2</v>
      </c>
      <c r="AZ12" s="262">
        <v>2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12</v>
      </c>
      <c r="CB12" s="293">
        <v>0</v>
      </c>
    </row>
    <row r="13" spans="1:80" x14ac:dyDescent="0.2">
      <c r="A13" s="302"/>
      <c r="B13" s="303"/>
      <c r="C13" s="304" t="s">
        <v>1932</v>
      </c>
      <c r="D13" s="305"/>
      <c r="E13" s="305"/>
      <c r="F13" s="305"/>
      <c r="G13" s="306"/>
      <c r="I13" s="307"/>
      <c r="K13" s="307"/>
      <c r="L13" s="308" t="s">
        <v>1932</v>
      </c>
      <c r="O13" s="293">
        <v>3</v>
      </c>
    </row>
    <row r="14" spans="1:80" x14ac:dyDescent="0.2">
      <c r="A14" s="302"/>
      <c r="B14" s="303"/>
      <c r="C14" s="304" t="s">
        <v>1933</v>
      </c>
      <c r="D14" s="305"/>
      <c r="E14" s="305"/>
      <c r="F14" s="305"/>
      <c r="G14" s="306"/>
      <c r="I14" s="307"/>
      <c r="K14" s="307"/>
      <c r="L14" s="308" t="s">
        <v>1933</v>
      </c>
      <c r="O14" s="293">
        <v>3</v>
      </c>
    </row>
    <row r="15" spans="1:80" ht="22.5" x14ac:dyDescent="0.2">
      <c r="A15" s="294">
        <v>4</v>
      </c>
      <c r="B15" s="295" t="s">
        <v>1934</v>
      </c>
      <c r="C15" s="296" t="s">
        <v>1935</v>
      </c>
      <c r="D15" s="297" t="s">
        <v>100</v>
      </c>
      <c r="E15" s="298">
        <v>1</v>
      </c>
      <c r="F15" s="298">
        <v>0</v>
      </c>
      <c r="G15" s="299">
        <f>E15*F15</f>
        <v>0</v>
      </c>
      <c r="H15" s="300">
        <v>0</v>
      </c>
      <c r="I15" s="301">
        <f>E15*H15</f>
        <v>0</v>
      </c>
      <c r="J15" s="300"/>
      <c r="K15" s="301">
        <f>E15*J15</f>
        <v>0</v>
      </c>
      <c r="O15" s="293">
        <v>2</v>
      </c>
      <c r="AA15" s="262">
        <v>12</v>
      </c>
      <c r="AB15" s="262">
        <v>0</v>
      </c>
      <c r="AC15" s="262">
        <v>4</v>
      </c>
      <c r="AZ15" s="262">
        <v>2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12</v>
      </c>
      <c r="CB15" s="293">
        <v>0</v>
      </c>
    </row>
    <row r="16" spans="1:80" x14ac:dyDescent="0.2">
      <c r="A16" s="302"/>
      <c r="B16" s="303"/>
      <c r="C16" s="304" t="s">
        <v>1936</v>
      </c>
      <c r="D16" s="305"/>
      <c r="E16" s="305"/>
      <c r="F16" s="305"/>
      <c r="G16" s="306"/>
      <c r="I16" s="307"/>
      <c r="K16" s="307"/>
      <c r="L16" s="308" t="s">
        <v>1936</v>
      </c>
      <c r="O16" s="293">
        <v>3</v>
      </c>
    </row>
    <row r="17" spans="1:80" x14ac:dyDescent="0.2">
      <c r="A17" s="302"/>
      <c r="B17" s="303"/>
      <c r="C17" s="304" t="s">
        <v>1929</v>
      </c>
      <c r="D17" s="305"/>
      <c r="E17" s="305"/>
      <c r="F17" s="305"/>
      <c r="G17" s="306"/>
      <c r="I17" s="307"/>
      <c r="K17" s="307"/>
      <c r="L17" s="308" t="s">
        <v>1929</v>
      </c>
      <c r="O17" s="293">
        <v>3</v>
      </c>
    </row>
    <row r="18" spans="1:80" ht="22.5" x14ac:dyDescent="0.2">
      <c r="A18" s="294">
        <v>5</v>
      </c>
      <c r="B18" s="295" t="s">
        <v>1937</v>
      </c>
      <c r="C18" s="296" t="s">
        <v>1938</v>
      </c>
      <c r="D18" s="297" t="s">
        <v>100</v>
      </c>
      <c r="E18" s="298">
        <v>1</v>
      </c>
      <c r="F18" s="298">
        <v>0</v>
      </c>
      <c r="G18" s="299">
        <f>E18*F18</f>
        <v>0</v>
      </c>
      <c r="H18" s="300">
        <v>0</v>
      </c>
      <c r="I18" s="301">
        <f>E18*H18</f>
        <v>0</v>
      </c>
      <c r="J18" s="300"/>
      <c r="K18" s="301">
        <f>E18*J18</f>
        <v>0</v>
      </c>
      <c r="O18" s="293">
        <v>2</v>
      </c>
      <c r="AA18" s="262">
        <v>12</v>
      </c>
      <c r="AB18" s="262">
        <v>0</v>
      </c>
      <c r="AC18" s="262">
        <v>5</v>
      </c>
      <c r="AZ18" s="262">
        <v>2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12</v>
      </c>
      <c r="CB18" s="293">
        <v>0</v>
      </c>
    </row>
    <row r="19" spans="1:80" x14ac:dyDescent="0.2">
      <c r="A19" s="302"/>
      <c r="B19" s="303"/>
      <c r="C19" s="304" t="s">
        <v>1936</v>
      </c>
      <c r="D19" s="305"/>
      <c r="E19" s="305"/>
      <c r="F19" s="305"/>
      <c r="G19" s="306"/>
      <c r="I19" s="307"/>
      <c r="K19" s="307"/>
      <c r="L19" s="308" t="s">
        <v>1936</v>
      </c>
      <c r="O19" s="293">
        <v>3</v>
      </c>
    </row>
    <row r="20" spans="1:80" x14ac:dyDescent="0.2">
      <c r="A20" s="302"/>
      <c r="B20" s="303"/>
      <c r="C20" s="304" t="s">
        <v>1929</v>
      </c>
      <c r="D20" s="305"/>
      <c r="E20" s="305"/>
      <c r="F20" s="305"/>
      <c r="G20" s="306"/>
      <c r="I20" s="307"/>
      <c r="K20" s="307"/>
      <c r="L20" s="308" t="s">
        <v>1929</v>
      </c>
      <c r="O20" s="293">
        <v>3</v>
      </c>
    </row>
    <row r="21" spans="1:80" ht="22.5" x14ac:dyDescent="0.2">
      <c r="A21" s="294">
        <v>6</v>
      </c>
      <c r="B21" s="295" t="s">
        <v>1939</v>
      </c>
      <c r="C21" s="296" t="s">
        <v>1940</v>
      </c>
      <c r="D21" s="297" t="s">
        <v>100</v>
      </c>
      <c r="E21" s="298">
        <v>1</v>
      </c>
      <c r="F21" s="298">
        <v>0</v>
      </c>
      <c r="G21" s="299">
        <f>E21*F21</f>
        <v>0</v>
      </c>
      <c r="H21" s="300">
        <v>0</v>
      </c>
      <c r="I21" s="301">
        <f>E21*H21</f>
        <v>0</v>
      </c>
      <c r="J21" s="300"/>
      <c r="K21" s="301">
        <f>E21*J21</f>
        <v>0</v>
      </c>
      <c r="O21" s="293">
        <v>2</v>
      </c>
      <c r="AA21" s="262">
        <v>12</v>
      </c>
      <c r="AB21" s="262">
        <v>0</v>
      </c>
      <c r="AC21" s="262">
        <v>6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12</v>
      </c>
      <c r="CB21" s="293">
        <v>0</v>
      </c>
    </row>
    <row r="22" spans="1:80" x14ac:dyDescent="0.2">
      <c r="A22" s="302"/>
      <c r="B22" s="303"/>
      <c r="C22" s="304" t="s">
        <v>1936</v>
      </c>
      <c r="D22" s="305"/>
      <c r="E22" s="305"/>
      <c r="F22" s="305"/>
      <c r="G22" s="306"/>
      <c r="I22" s="307"/>
      <c r="K22" s="307"/>
      <c r="L22" s="308" t="s">
        <v>1936</v>
      </c>
      <c r="O22" s="293">
        <v>3</v>
      </c>
    </row>
    <row r="23" spans="1:80" x14ac:dyDescent="0.2">
      <c r="A23" s="294">
        <v>7</v>
      </c>
      <c r="B23" s="295" t="s">
        <v>1941</v>
      </c>
      <c r="C23" s="296" t="s">
        <v>1942</v>
      </c>
      <c r="D23" s="297" t="s">
        <v>100</v>
      </c>
      <c r="E23" s="298">
        <v>9</v>
      </c>
      <c r="F23" s="298">
        <v>0</v>
      </c>
      <c r="G23" s="299">
        <f>E23*F23</f>
        <v>0</v>
      </c>
      <c r="H23" s="300">
        <v>0</v>
      </c>
      <c r="I23" s="301">
        <f>E23*H23</f>
        <v>0</v>
      </c>
      <c r="J23" s="300"/>
      <c r="K23" s="301">
        <f>E23*J23</f>
        <v>0</v>
      </c>
      <c r="O23" s="293">
        <v>2</v>
      </c>
      <c r="AA23" s="262">
        <v>12</v>
      </c>
      <c r="AB23" s="262">
        <v>0</v>
      </c>
      <c r="AC23" s="262">
        <v>7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12</v>
      </c>
      <c r="CB23" s="293">
        <v>0</v>
      </c>
    </row>
    <row r="24" spans="1:80" x14ac:dyDescent="0.2">
      <c r="A24" s="302"/>
      <c r="B24" s="303"/>
      <c r="C24" s="304" t="s">
        <v>1943</v>
      </c>
      <c r="D24" s="305"/>
      <c r="E24" s="305"/>
      <c r="F24" s="305"/>
      <c r="G24" s="306"/>
      <c r="I24" s="307"/>
      <c r="K24" s="307"/>
      <c r="L24" s="308" t="s">
        <v>1943</v>
      </c>
      <c r="O24" s="293">
        <v>3</v>
      </c>
    </row>
    <row r="25" spans="1:80" x14ac:dyDescent="0.2">
      <c r="A25" s="302"/>
      <c r="B25" s="303"/>
      <c r="C25" s="304" t="s">
        <v>1929</v>
      </c>
      <c r="D25" s="305"/>
      <c r="E25" s="305"/>
      <c r="F25" s="305"/>
      <c r="G25" s="306"/>
      <c r="I25" s="307"/>
      <c r="K25" s="307"/>
      <c r="L25" s="308" t="s">
        <v>1929</v>
      </c>
      <c r="O25" s="293">
        <v>3</v>
      </c>
    </row>
    <row r="26" spans="1:80" ht="22.5" x14ac:dyDescent="0.2">
      <c r="A26" s="294">
        <v>8</v>
      </c>
      <c r="B26" s="295" t="s">
        <v>1944</v>
      </c>
      <c r="C26" s="296" t="s">
        <v>1945</v>
      </c>
      <c r="D26" s="297" t="s">
        <v>100</v>
      </c>
      <c r="E26" s="298">
        <v>7</v>
      </c>
      <c r="F26" s="298">
        <v>0</v>
      </c>
      <c r="G26" s="299">
        <f>E26*F26</f>
        <v>0</v>
      </c>
      <c r="H26" s="300">
        <v>0</v>
      </c>
      <c r="I26" s="301">
        <f>E26*H26</f>
        <v>0</v>
      </c>
      <c r="J26" s="300"/>
      <c r="K26" s="301">
        <f>E26*J26</f>
        <v>0</v>
      </c>
      <c r="O26" s="293">
        <v>2</v>
      </c>
      <c r="AA26" s="262">
        <v>12</v>
      </c>
      <c r="AB26" s="262">
        <v>0</v>
      </c>
      <c r="AC26" s="262">
        <v>8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12</v>
      </c>
      <c r="CB26" s="293">
        <v>0</v>
      </c>
    </row>
    <row r="27" spans="1:80" x14ac:dyDescent="0.2">
      <c r="A27" s="302"/>
      <c r="B27" s="303"/>
      <c r="C27" s="304" t="s">
        <v>1946</v>
      </c>
      <c r="D27" s="305"/>
      <c r="E27" s="305"/>
      <c r="F27" s="305"/>
      <c r="G27" s="306"/>
      <c r="I27" s="307"/>
      <c r="K27" s="307"/>
      <c r="L27" s="308" t="s">
        <v>1946</v>
      </c>
      <c r="O27" s="293">
        <v>3</v>
      </c>
    </row>
    <row r="28" spans="1:80" x14ac:dyDescent="0.2">
      <c r="A28" s="302"/>
      <c r="B28" s="303"/>
      <c r="C28" s="304" t="s">
        <v>1929</v>
      </c>
      <c r="D28" s="305"/>
      <c r="E28" s="305"/>
      <c r="F28" s="305"/>
      <c r="G28" s="306"/>
      <c r="I28" s="307"/>
      <c r="K28" s="307"/>
      <c r="L28" s="308" t="s">
        <v>1929</v>
      </c>
      <c r="O28" s="293">
        <v>3</v>
      </c>
    </row>
    <row r="29" spans="1:80" ht="22.5" x14ac:dyDescent="0.2">
      <c r="A29" s="294">
        <v>9</v>
      </c>
      <c r="B29" s="295" t="s">
        <v>1947</v>
      </c>
      <c r="C29" s="296" t="s">
        <v>1948</v>
      </c>
      <c r="D29" s="297" t="s">
        <v>100</v>
      </c>
      <c r="E29" s="298">
        <v>7</v>
      </c>
      <c r="F29" s="298">
        <v>0</v>
      </c>
      <c r="G29" s="299">
        <f>E29*F29</f>
        <v>0</v>
      </c>
      <c r="H29" s="300">
        <v>0</v>
      </c>
      <c r="I29" s="301">
        <f>E29*H29</f>
        <v>0</v>
      </c>
      <c r="J29" s="300"/>
      <c r="K29" s="301">
        <f>E29*J29</f>
        <v>0</v>
      </c>
      <c r="O29" s="293">
        <v>2</v>
      </c>
      <c r="AA29" s="262">
        <v>12</v>
      </c>
      <c r="AB29" s="262">
        <v>0</v>
      </c>
      <c r="AC29" s="262">
        <v>9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12</v>
      </c>
      <c r="CB29" s="293">
        <v>0</v>
      </c>
    </row>
    <row r="30" spans="1:80" x14ac:dyDescent="0.2">
      <c r="A30" s="302"/>
      <c r="B30" s="303"/>
      <c r="C30" s="304" t="s">
        <v>1949</v>
      </c>
      <c r="D30" s="305"/>
      <c r="E30" s="305"/>
      <c r="F30" s="305"/>
      <c r="G30" s="306"/>
      <c r="I30" s="307"/>
      <c r="K30" s="307"/>
      <c r="L30" s="308" t="s">
        <v>1949</v>
      </c>
      <c r="O30" s="293">
        <v>3</v>
      </c>
    </row>
    <row r="31" spans="1:80" x14ac:dyDescent="0.2">
      <c r="A31" s="302"/>
      <c r="B31" s="303"/>
      <c r="C31" s="304" t="s">
        <v>1929</v>
      </c>
      <c r="D31" s="305"/>
      <c r="E31" s="305"/>
      <c r="F31" s="305"/>
      <c r="G31" s="306"/>
      <c r="I31" s="307"/>
      <c r="K31" s="307"/>
      <c r="L31" s="308" t="s">
        <v>1929</v>
      </c>
      <c r="O31" s="293">
        <v>3</v>
      </c>
    </row>
    <row r="32" spans="1:80" ht="22.5" x14ac:dyDescent="0.2">
      <c r="A32" s="294">
        <v>10</v>
      </c>
      <c r="B32" s="295" t="s">
        <v>1950</v>
      </c>
      <c r="C32" s="296" t="s">
        <v>1951</v>
      </c>
      <c r="D32" s="297" t="s">
        <v>100</v>
      </c>
      <c r="E32" s="298">
        <v>3</v>
      </c>
      <c r="F32" s="298">
        <v>0</v>
      </c>
      <c r="G32" s="299">
        <f>E32*F32</f>
        <v>0</v>
      </c>
      <c r="H32" s="300">
        <v>0</v>
      </c>
      <c r="I32" s="301">
        <f>E32*H32</f>
        <v>0</v>
      </c>
      <c r="J32" s="300"/>
      <c r="K32" s="301">
        <f>E32*J32</f>
        <v>0</v>
      </c>
      <c r="O32" s="293">
        <v>2</v>
      </c>
      <c r="AA32" s="262">
        <v>12</v>
      </c>
      <c r="AB32" s="262">
        <v>0</v>
      </c>
      <c r="AC32" s="262">
        <v>10</v>
      </c>
      <c r="AZ32" s="262">
        <v>2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12</v>
      </c>
      <c r="CB32" s="293">
        <v>0</v>
      </c>
    </row>
    <row r="33" spans="1:80" x14ac:dyDescent="0.2">
      <c r="A33" s="302"/>
      <c r="B33" s="303"/>
      <c r="C33" s="304" t="s">
        <v>1952</v>
      </c>
      <c r="D33" s="305"/>
      <c r="E33" s="305"/>
      <c r="F33" s="305"/>
      <c r="G33" s="306"/>
      <c r="I33" s="307"/>
      <c r="K33" s="307"/>
      <c r="L33" s="308" t="s">
        <v>1952</v>
      </c>
      <c r="O33" s="293">
        <v>3</v>
      </c>
    </row>
    <row r="34" spans="1:80" x14ac:dyDescent="0.2">
      <c r="A34" s="302"/>
      <c r="B34" s="303"/>
      <c r="C34" s="304" t="s">
        <v>1929</v>
      </c>
      <c r="D34" s="305"/>
      <c r="E34" s="305"/>
      <c r="F34" s="305"/>
      <c r="G34" s="306"/>
      <c r="I34" s="307"/>
      <c r="K34" s="307"/>
      <c r="L34" s="308" t="s">
        <v>1929</v>
      </c>
      <c r="O34" s="293">
        <v>3</v>
      </c>
    </row>
    <row r="35" spans="1:80" ht="22.5" x14ac:dyDescent="0.2">
      <c r="A35" s="294">
        <v>11</v>
      </c>
      <c r="B35" s="295" t="s">
        <v>1953</v>
      </c>
      <c r="C35" s="296" t="s">
        <v>1954</v>
      </c>
      <c r="D35" s="297" t="s">
        <v>100</v>
      </c>
      <c r="E35" s="298">
        <v>7</v>
      </c>
      <c r="F35" s="298">
        <v>0</v>
      </c>
      <c r="G35" s="299">
        <f>E35*F35</f>
        <v>0</v>
      </c>
      <c r="H35" s="300">
        <v>0</v>
      </c>
      <c r="I35" s="301">
        <f>E35*H35</f>
        <v>0</v>
      </c>
      <c r="J35" s="300"/>
      <c r="K35" s="301">
        <f>E35*J35</f>
        <v>0</v>
      </c>
      <c r="O35" s="293">
        <v>2</v>
      </c>
      <c r="AA35" s="262">
        <v>12</v>
      </c>
      <c r="AB35" s="262">
        <v>0</v>
      </c>
      <c r="AC35" s="262">
        <v>11</v>
      </c>
      <c r="AZ35" s="262">
        <v>2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12</v>
      </c>
      <c r="CB35" s="293">
        <v>0</v>
      </c>
    </row>
    <row r="36" spans="1:80" x14ac:dyDescent="0.2">
      <c r="A36" s="302"/>
      <c r="B36" s="303"/>
      <c r="C36" s="304" t="s">
        <v>1955</v>
      </c>
      <c r="D36" s="305"/>
      <c r="E36" s="305"/>
      <c r="F36" s="305"/>
      <c r="G36" s="306"/>
      <c r="I36" s="307"/>
      <c r="K36" s="307"/>
      <c r="L36" s="308" t="s">
        <v>1955</v>
      </c>
      <c r="O36" s="293">
        <v>3</v>
      </c>
    </row>
    <row r="37" spans="1:80" ht="22.5" x14ac:dyDescent="0.2">
      <c r="A37" s="294">
        <v>12</v>
      </c>
      <c r="B37" s="295" t="s">
        <v>1956</v>
      </c>
      <c r="C37" s="296" t="s">
        <v>1957</v>
      </c>
      <c r="D37" s="297" t="s">
        <v>100</v>
      </c>
      <c r="E37" s="298">
        <v>4</v>
      </c>
      <c r="F37" s="298">
        <v>0</v>
      </c>
      <c r="G37" s="299">
        <f>E37*F37</f>
        <v>0</v>
      </c>
      <c r="H37" s="300">
        <v>0</v>
      </c>
      <c r="I37" s="301">
        <f>E37*H37</f>
        <v>0</v>
      </c>
      <c r="J37" s="300"/>
      <c r="K37" s="301">
        <f>E37*J37</f>
        <v>0</v>
      </c>
      <c r="O37" s="293">
        <v>2</v>
      </c>
      <c r="AA37" s="262">
        <v>12</v>
      </c>
      <c r="AB37" s="262">
        <v>0</v>
      </c>
      <c r="AC37" s="262">
        <v>12</v>
      </c>
      <c r="AZ37" s="262">
        <v>2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12</v>
      </c>
      <c r="CB37" s="293">
        <v>0</v>
      </c>
    </row>
    <row r="38" spans="1:80" x14ac:dyDescent="0.2">
      <c r="A38" s="302"/>
      <c r="B38" s="303"/>
      <c r="C38" s="304" t="s">
        <v>1955</v>
      </c>
      <c r="D38" s="305"/>
      <c r="E38" s="305"/>
      <c r="F38" s="305"/>
      <c r="G38" s="306"/>
      <c r="I38" s="307"/>
      <c r="K38" s="307"/>
      <c r="L38" s="308" t="s">
        <v>1955</v>
      </c>
      <c r="O38" s="293">
        <v>3</v>
      </c>
    </row>
    <row r="39" spans="1:80" ht="22.5" x14ac:dyDescent="0.2">
      <c r="A39" s="294">
        <v>13</v>
      </c>
      <c r="B39" s="295" t="s">
        <v>1958</v>
      </c>
      <c r="C39" s="296" t="s">
        <v>1959</v>
      </c>
      <c r="D39" s="297" t="s">
        <v>100</v>
      </c>
      <c r="E39" s="298">
        <v>5</v>
      </c>
      <c r="F39" s="298">
        <v>0</v>
      </c>
      <c r="G39" s="299">
        <f>E39*F39</f>
        <v>0</v>
      </c>
      <c r="H39" s="300">
        <v>0</v>
      </c>
      <c r="I39" s="301">
        <f>E39*H39</f>
        <v>0</v>
      </c>
      <c r="J39" s="300"/>
      <c r="K39" s="301">
        <f>E39*J39</f>
        <v>0</v>
      </c>
      <c r="O39" s="293">
        <v>2</v>
      </c>
      <c r="AA39" s="262">
        <v>12</v>
      </c>
      <c r="AB39" s="262">
        <v>0</v>
      </c>
      <c r="AC39" s="262">
        <v>13</v>
      </c>
      <c r="AZ39" s="262">
        <v>2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12</v>
      </c>
      <c r="CB39" s="293">
        <v>0</v>
      </c>
    </row>
    <row r="40" spans="1:80" x14ac:dyDescent="0.2">
      <c r="A40" s="302"/>
      <c r="B40" s="303"/>
      <c r="C40" s="304" t="s">
        <v>1960</v>
      </c>
      <c r="D40" s="305"/>
      <c r="E40" s="305"/>
      <c r="F40" s="305"/>
      <c r="G40" s="306"/>
      <c r="I40" s="307"/>
      <c r="K40" s="307"/>
      <c r="L40" s="308" t="s">
        <v>1960</v>
      </c>
      <c r="O40" s="293">
        <v>3</v>
      </c>
    </row>
    <row r="41" spans="1:80" x14ac:dyDescent="0.2">
      <c r="A41" s="302"/>
      <c r="B41" s="303"/>
      <c r="C41" s="304" t="s">
        <v>1929</v>
      </c>
      <c r="D41" s="305"/>
      <c r="E41" s="305"/>
      <c r="F41" s="305"/>
      <c r="G41" s="306"/>
      <c r="I41" s="307"/>
      <c r="K41" s="307"/>
      <c r="L41" s="308" t="s">
        <v>1929</v>
      </c>
      <c r="O41" s="293">
        <v>3</v>
      </c>
    </row>
    <row r="42" spans="1:80" ht="22.5" x14ac:dyDescent="0.2">
      <c r="A42" s="294">
        <v>14</v>
      </c>
      <c r="B42" s="295" t="s">
        <v>1961</v>
      </c>
      <c r="C42" s="296" t="s">
        <v>1962</v>
      </c>
      <c r="D42" s="297" t="s">
        <v>100</v>
      </c>
      <c r="E42" s="298">
        <v>2</v>
      </c>
      <c r="F42" s="298">
        <v>0</v>
      </c>
      <c r="G42" s="299">
        <f>E42*F42</f>
        <v>0</v>
      </c>
      <c r="H42" s="300">
        <v>0</v>
      </c>
      <c r="I42" s="301">
        <f>E42*H42</f>
        <v>0</v>
      </c>
      <c r="J42" s="300"/>
      <c r="K42" s="301">
        <f>E42*J42</f>
        <v>0</v>
      </c>
      <c r="O42" s="293">
        <v>2</v>
      </c>
      <c r="AA42" s="262">
        <v>12</v>
      </c>
      <c r="AB42" s="262">
        <v>0</v>
      </c>
      <c r="AC42" s="262">
        <v>14</v>
      </c>
      <c r="AZ42" s="262">
        <v>2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12</v>
      </c>
      <c r="CB42" s="293">
        <v>0</v>
      </c>
    </row>
    <row r="43" spans="1:80" x14ac:dyDescent="0.2">
      <c r="A43" s="302"/>
      <c r="B43" s="303"/>
      <c r="C43" s="304" t="s">
        <v>1960</v>
      </c>
      <c r="D43" s="305"/>
      <c r="E43" s="305"/>
      <c r="F43" s="305"/>
      <c r="G43" s="306"/>
      <c r="I43" s="307"/>
      <c r="K43" s="307"/>
      <c r="L43" s="308" t="s">
        <v>1960</v>
      </c>
      <c r="O43" s="293">
        <v>3</v>
      </c>
    </row>
    <row r="44" spans="1:80" x14ac:dyDescent="0.2">
      <c r="A44" s="302"/>
      <c r="B44" s="303"/>
      <c r="C44" s="304" t="s">
        <v>1929</v>
      </c>
      <c r="D44" s="305"/>
      <c r="E44" s="305"/>
      <c r="F44" s="305"/>
      <c r="G44" s="306"/>
      <c r="I44" s="307"/>
      <c r="K44" s="307"/>
      <c r="L44" s="308" t="s">
        <v>1929</v>
      </c>
      <c r="O44" s="293">
        <v>3</v>
      </c>
    </row>
    <row r="45" spans="1:80" ht="22.5" x14ac:dyDescent="0.2">
      <c r="A45" s="294">
        <v>15</v>
      </c>
      <c r="B45" s="295" t="s">
        <v>1963</v>
      </c>
      <c r="C45" s="296" t="s">
        <v>1964</v>
      </c>
      <c r="D45" s="297" t="s">
        <v>100</v>
      </c>
      <c r="E45" s="298">
        <v>3</v>
      </c>
      <c r="F45" s="298">
        <v>0</v>
      </c>
      <c r="G45" s="299">
        <f>E45*F45</f>
        <v>0</v>
      </c>
      <c r="H45" s="300">
        <v>0</v>
      </c>
      <c r="I45" s="301">
        <f>E45*H45</f>
        <v>0</v>
      </c>
      <c r="J45" s="300"/>
      <c r="K45" s="301">
        <f>E45*J45</f>
        <v>0</v>
      </c>
      <c r="O45" s="293">
        <v>2</v>
      </c>
      <c r="AA45" s="262">
        <v>12</v>
      </c>
      <c r="AB45" s="262">
        <v>0</v>
      </c>
      <c r="AC45" s="262">
        <v>3</v>
      </c>
      <c r="AZ45" s="262">
        <v>2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12</v>
      </c>
      <c r="CB45" s="293">
        <v>0</v>
      </c>
    </row>
    <row r="46" spans="1:80" x14ac:dyDescent="0.2">
      <c r="A46" s="302"/>
      <c r="B46" s="303"/>
      <c r="C46" s="304" t="s">
        <v>1960</v>
      </c>
      <c r="D46" s="305"/>
      <c r="E46" s="305"/>
      <c r="F46" s="305"/>
      <c r="G46" s="306"/>
      <c r="I46" s="307"/>
      <c r="K46" s="307"/>
      <c r="L46" s="308" t="s">
        <v>1960</v>
      </c>
      <c r="O46" s="293">
        <v>3</v>
      </c>
    </row>
    <row r="47" spans="1:80" x14ac:dyDescent="0.2">
      <c r="A47" s="302"/>
      <c r="B47" s="303"/>
      <c r="C47" s="304" t="s">
        <v>1929</v>
      </c>
      <c r="D47" s="305"/>
      <c r="E47" s="305"/>
      <c r="F47" s="305"/>
      <c r="G47" s="306"/>
      <c r="I47" s="307"/>
      <c r="K47" s="307"/>
      <c r="L47" s="308" t="s">
        <v>1929</v>
      </c>
      <c r="O47" s="293">
        <v>3</v>
      </c>
    </row>
    <row r="48" spans="1:80" x14ac:dyDescent="0.2">
      <c r="A48" s="294">
        <v>16</v>
      </c>
      <c r="B48" s="295" t="s">
        <v>1965</v>
      </c>
      <c r="C48" s="296" t="s">
        <v>1966</v>
      </c>
      <c r="D48" s="297" t="s">
        <v>100</v>
      </c>
      <c r="E48" s="298">
        <v>1</v>
      </c>
      <c r="F48" s="298">
        <v>0</v>
      </c>
      <c r="G48" s="299">
        <f>E48*F48</f>
        <v>0</v>
      </c>
      <c r="H48" s="300">
        <v>0</v>
      </c>
      <c r="I48" s="301">
        <f>E48*H48</f>
        <v>0</v>
      </c>
      <c r="J48" s="300"/>
      <c r="K48" s="301">
        <f>E48*J48</f>
        <v>0</v>
      </c>
      <c r="O48" s="293">
        <v>2</v>
      </c>
      <c r="AA48" s="262">
        <v>12</v>
      </c>
      <c r="AB48" s="262">
        <v>0</v>
      </c>
      <c r="AC48" s="262">
        <v>15</v>
      </c>
      <c r="AZ48" s="262">
        <v>2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12</v>
      </c>
      <c r="CB48" s="293">
        <v>0</v>
      </c>
    </row>
    <row r="49" spans="1:57" x14ac:dyDescent="0.2">
      <c r="A49" s="302"/>
      <c r="B49" s="303"/>
      <c r="C49" s="304" t="s">
        <v>1967</v>
      </c>
      <c r="D49" s="305"/>
      <c r="E49" s="305"/>
      <c r="F49" s="305"/>
      <c r="G49" s="306"/>
      <c r="I49" s="307"/>
      <c r="K49" s="307"/>
      <c r="L49" s="308" t="s">
        <v>1967</v>
      </c>
      <c r="O49" s="293">
        <v>3</v>
      </c>
    </row>
    <row r="50" spans="1:57" x14ac:dyDescent="0.2">
      <c r="A50" s="302"/>
      <c r="B50" s="303"/>
      <c r="C50" s="304" t="s">
        <v>1968</v>
      </c>
      <c r="D50" s="305"/>
      <c r="E50" s="305"/>
      <c r="F50" s="305"/>
      <c r="G50" s="306"/>
      <c r="I50" s="307"/>
      <c r="K50" s="307"/>
      <c r="L50" s="308" t="s">
        <v>1968</v>
      </c>
      <c r="O50" s="293">
        <v>3</v>
      </c>
    </row>
    <row r="51" spans="1:57" x14ac:dyDescent="0.2">
      <c r="A51" s="317"/>
      <c r="B51" s="318" t="s">
        <v>101</v>
      </c>
      <c r="C51" s="319" t="s">
        <v>1004</v>
      </c>
      <c r="D51" s="320"/>
      <c r="E51" s="321"/>
      <c r="F51" s="322"/>
      <c r="G51" s="323">
        <f>SUM(G7:G50)</f>
        <v>0</v>
      </c>
      <c r="H51" s="324"/>
      <c r="I51" s="325">
        <f>SUM(I7:I50)</f>
        <v>0</v>
      </c>
      <c r="J51" s="324"/>
      <c r="K51" s="325">
        <f>SUM(K7:K50)</f>
        <v>0</v>
      </c>
      <c r="O51" s="293">
        <v>4</v>
      </c>
      <c r="BA51" s="326">
        <f>SUM(BA7:BA50)</f>
        <v>0</v>
      </c>
      <c r="BB51" s="326">
        <f>SUM(BB7:BB50)</f>
        <v>0</v>
      </c>
      <c r="BC51" s="326">
        <f>SUM(BC7:BC50)</f>
        <v>0</v>
      </c>
      <c r="BD51" s="326">
        <f>SUM(BD7:BD50)</f>
        <v>0</v>
      </c>
      <c r="BE51" s="326">
        <f>SUM(BE7:BE50)</f>
        <v>0</v>
      </c>
    </row>
    <row r="52" spans="1:57" x14ac:dyDescent="0.2">
      <c r="E52" s="262"/>
    </row>
    <row r="53" spans="1:57" x14ac:dyDescent="0.2">
      <c r="E53" s="262"/>
    </row>
    <row r="54" spans="1:57" x14ac:dyDescent="0.2">
      <c r="E54" s="262"/>
    </row>
    <row r="55" spans="1:57" x14ac:dyDescent="0.2">
      <c r="E55" s="262"/>
    </row>
    <row r="56" spans="1:57" x14ac:dyDescent="0.2">
      <c r="E56" s="262"/>
    </row>
    <row r="57" spans="1:57" x14ac:dyDescent="0.2">
      <c r="E57" s="262"/>
    </row>
    <row r="58" spans="1:57" x14ac:dyDescent="0.2">
      <c r="E58" s="262"/>
    </row>
    <row r="59" spans="1:57" x14ac:dyDescent="0.2">
      <c r="E59" s="262"/>
    </row>
    <row r="60" spans="1:57" x14ac:dyDescent="0.2">
      <c r="E60" s="262"/>
    </row>
    <row r="61" spans="1:57" x14ac:dyDescent="0.2">
      <c r="E61" s="262"/>
    </row>
    <row r="62" spans="1:57" x14ac:dyDescent="0.2">
      <c r="E62" s="262"/>
    </row>
    <row r="63" spans="1:57" x14ac:dyDescent="0.2">
      <c r="E63" s="262"/>
    </row>
    <row r="64" spans="1:57" x14ac:dyDescent="0.2">
      <c r="E64" s="262"/>
    </row>
    <row r="65" spans="1:7" x14ac:dyDescent="0.2">
      <c r="E65" s="262"/>
    </row>
    <row r="66" spans="1:7" x14ac:dyDescent="0.2">
      <c r="E66" s="262"/>
    </row>
    <row r="67" spans="1:7" x14ac:dyDescent="0.2">
      <c r="E67" s="262"/>
    </row>
    <row r="68" spans="1:7" x14ac:dyDescent="0.2">
      <c r="E68" s="262"/>
    </row>
    <row r="69" spans="1:7" x14ac:dyDescent="0.2">
      <c r="E69" s="262"/>
    </row>
    <row r="70" spans="1:7" x14ac:dyDescent="0.2">
      <c r="E70" s="262"/>
    </row>
    <row r="71" spans="1:7" x14ac:dyDescent="0.2">
      <c r="E71" s="262"/>
    </row>
    <row r="72" spans="1:7" x14ac:dyDescent="0.2">
      <c r="E72" s="262"/>
    </row>
    <row r="73" spans="1:7" x14ac:dyDescent="0.2">
      <c r="E73" s="262"/>
    </row>
    <row r="74" spans="1:7" x14ac:dyDescent="0.2">
      <c r="E74" s="262"/>
    </row>
    <row r="75" spans="1:7" x14ac:dyDescent="0.2">
      <c r="A75" s="316"/>
      <c r="B75" s="316"/>
      <c r="C75" s="316"/>
      <c r="D75" s="316"/>
      <c r="E75" s="316"/>
      <c r="F75" s="316"/>
      <c r="G75" s="316"/>
    </row>
    <row r="76" spans="1:7" x14ac:dyDescent="0.2">
      <c r="A76" s="316"/>
      <c r="B76" s="316"/>
      <c r="C76" s="316"/>
      <c r="D76" s="316"/>
      <c r="E76" s="316"/>
      <c r="F76" s="316"/>
      <c r="G76" s="316"/>
    </row>
    <row r="77" spans="1:7" x14ac:dyDescent="0.2">
      <c r="A77" s="316"/>
      <c r="B77" s="316"/>
      <c r="C77" s="316"/>
      <c r="D77" s="316"/>
      <c r="E77" s="316"/>
      <c r="F77" s="316"/>
      <c r="G77" s="316"/>
    </row>
    <row r="78" spans="1:7" x14ac:dyDescent="0.2">
      <c r="A78" s="316"/>
      <c r="B78" s="316"/>
      <c r="C78" s="316"/>
      <c r="D78" s="316"/>
      <c r="E78" s="316"/>
      <c r="F78" s="316"/>
      <c r="G78" s="316"/>
    </row>
    <row r="79" spans="1:7" x14ac:dyDescent="0.2">
      <c r="E79" s="262"/>
    </row>
    <row r="80" spans="1:7" x14ac:dyDescent="0.2">
      <c r="E80" s="262"/>
    </row>
    <row r="81" spans="5:5" x14ac:dyDescent="0.2">
      <c r="E81" s="262"/>
    </row>
    <row r="82" spans="5:5" x14ac:dyDescent="0.2">
      <c r="E82" s="262"/>
    </row>
    <row r="83" spans="5:5" x14ac:dyDescent="0.2">
      <c r="E83" s="262"/>
    </row>
    <row r="84" spans="5:5" x14ac:dyDescent="0.2">
      <c r="E84" s="262"/>
    </row>
    <row r="85" spans="5:5" x14ac:dyDescent="0.2">
      <c r="E85" s="262"/>
    </row>
    <row r="86" spans="5:5" x14ac:dyDescent="0.2">
      <c r="E86" s="262"/>
    </row>
    <row r="87" spans="5:5" x14ac:dyDescent="0.2">
      <c r="E87" s="262"/>
    </row>
    <row r="88" spans="5:5" x14ac:dyDescent="0.2">
      <c r="E88" s="262"/>
    </row>
    <row r="89" spans="5:5" x14ac:dyDescent="0.2">
      <c r="E89" s="262"/>
    </row>
    <row r="90" spans="5:5" x14ac:dyDescent="0.2">
      <c r="E90" s="262"/>
    </row>
    <row r="91" spans="5:5" x14ac:dyDescent="0.2">
      <c r="E91" s="262"/>
    </row>
    <row r="92" spans="5:5" x14ac:dyDescent="0.2">
      <c r="E92" s="262"/>
    </row>
    <row r="93" spans="5:5" x14ac:dyDescent="0.2">
      <c r="E93" s="262"/>
    </row>
    <row r="94" spans="5:5" x14ac:dyDescent="0.2">
      <c r="E94" s="262"/>
    </row>
    <row r="95" spans="5:5" x14ac:dyDescent="0.2">
      <c r="E95" s="262"/>
    </row>
    <row r="96" spans="5:5" x14ac:dyDescent="0.2">
      <c r="E96" s="262"/>
    </row>
    <row r="97" spans="1:7" x14ac:dyDescent="0.2">
      <c r="E97" s="262"/>
    </row>
    <row r="98" spans="1:7" x14ac:dyDescent="0.2">
      <c r="E98" s="262"/>
    </row>
    <row r="99" spans="1:7" x14ac:dyDescent="0.2">
      <c r="E99" s="262"/>
    </row>
    <row r="100" spans="1:7" x14ac:dyDescent="0.2">
      <c r="E100" s="262"/>
    </row>
    <row r="101" spans="1:7" x14ac:dyDescent="0.2">
      <c r="E101" s="262"/>
    </row>
    <row r="102" spans="1:7" x14ac:dyDescent="0.2">
      <c r="E102" s="262"/>
    </row>
    <row r="103" spans="1:7" x14ac:dyDescent="0.2">
      <c r="E103" s="262"/>
    </row>
    <row r="104" spans="1:7" x14ac:dyDescent="0.2">
      <c r="E104" s="262"/>
    </row>
    <row r="105" spans="1:7" x14ac:dyDescent="0.2">
      <c r="E105" s="262"/>
    </row>
    <row r="106" spans="1:7" x14ac:dyDescent="0.2">
      <c r="E106" s="262"/>
    </row>
    <row r="107" spans="1:7" x14ac:dyDescent="0.2">
      <c r="E107" s="262"/>
    </row>
    <row r="108" spans="1:7" x14ac:dyDescent="0.2">
      <c r="E108" s="262"/>
    </row>
    <row r="109" spans="1:7" x14ac:dyDescent="0.2">
      <c r="E109" s="262"/>
    </row>
    <row r="110" spans="1:7" x14ac:dyDescent="0.2">
      <c r="A110" s="327"/>
      <c r="B110" s="327"/>
    </row>
    <row r="111" spans="1:7" x14ac:dyDescent="0.2">
      <c r="A111" s="316"/>
      <c r="B111" s="316"/>
      <c r="C111" s="328"/>
      <c r="D111" s="328"/>
      <c r="E111" s="329"/>
      <c r="F111" s="328"/>
      <c r="G111" s="330"/>
    </row>
    <row r="112" spans="1:7" x14ac:dyDescent="0.2">
      <c r="A112" s="331"/>
      <c r="B112" s="331"/>
      <c r="C112" s="316"/>
      <c r="D112" s="316"/>
      <c r="E112" s="332"/>
      <c r="F112" s="316"/>
      <c r="G112" s="316"/>
    </row>
    <row r="113" spans="1:7" x14ac:dyDescent="0.2">
      <c r="A113" s="316"/>
      <c r="B113" s="316"/>
      <c r="C113" s="316"/>
      <c r="D113" s="316"/>
      <c r="E113" s="332"/>
      <c r="F113" s="316"/>
      <c r="G113" s="316"/>
    </row>
    <row r="114" spans="1:7" x14ac:dyDescent="0.2">
      <c r="A114" s="316"/>
      <c r="B114" s="316"/>
      <c r="C114" s="316"/>
      <c r="D114" s="316"/>
      <c r="E114" s="332"/>
      <c r="F114" s="316"/>
      <c r="G114" s="316"/>
    </row>
    <row r="115" spans="1:7" x14ac:dyDescent="0.2">
      <c r="A115" s="316"/>
      <c r="B115" s="316"/>
      <c r="C115" s="316"/>
      <c r="D115" s="316"/>
      <c r="E115" s="332"/>
      <c r="F115" s="316"/>
      <c r="G115" s="316"/>
    </row>
    <row r="116" spans="1:7" x14ac:dyDescent="0.2">
      <c r="A116" s="316"/>
      <c r="B116" s="316"/>
      <c r="C116" s="316"/>
      <c r="D116" s="316"/>
      <c r="E116" s="332"/>
      <c r="F116" s="316"/>
      <c r="G116" s="316"/>
    </row>
    <row r="117" spans="1:7" x14ac:dyDescent="0.2">
      <c r="A117" s="316"/>
      <c r="B117" s="316"/>
      <c r="C117" s="316"/>
      <c r="D117" s="316"/>
      <c r="E117" s="332"/>
      <c r="F117" s="316"/>
      <c r="G117" s="316"/>
    </row>
    <row r="118" spans="1:7" x14ac:dyDescent="0.2">
      <c r="A118" s="316"/>
      <c r="B118" s="316"/>
      <c r="C118" s="316"/>
      <c r="D118" s="316"/>
      <c r="E118" s="332"/>
      <c r="F118" s="316"/>
      <c r="G118" s="316"/>
    </row>
    <row r="119" spans="1:7" x14ac:dyDescent="0.2">
      <c r="A119" s="316"/>
      <c r="B119" s="316"/>
      <c r="C119" s="316"/>
      <c r="D119" s="316"/>
      <c r="E119" s="332"/>
      <c r="F119" s="316"/>
      <c r="G119" s="316"/>
    </row>
    <row r="120" spans="1:7" x14ac:dyDescent="0.2">
      <c r="A120" s="316"/>
      <c r="B120" s="316"/>
      <c r="C120" s="316"/>
      <c r="D120" s="316"/>
      <c r="E120" s="332"/>
      <c r="F120" s="316"/>
      <c r="G120" s="316"/>
    </row>
    <row r="121" spans="1:7" x14ac:dyDescent="0.2">
      <c r="A121" s="316"/>
      <c r="B121" s="316"/>
      <c r="C121" s="316"/>
      <c r="D121" s="316"/>
      <c r="E121" s="332"/>
      <c r="F121" s="316"/>
      <c r="G121" s="316"/>
    </row>
    <row r="122" spans="1:7" x14ac:dyDescent="0.2">
      <c r="A122" s="316"/>
      <c r="B122" s="316"/>
      <c r="C122" s="316"/>
      <c r="D122" s="316"/>
      <c r="E122" s="332"/>
      <c r="F122" s="316"/>
      <c r="G122" s="316"/>
    </row>
    <row r="123" spans="1:7" x14ac:dyDescent="0.2">
      <c r="A123" s="316"/>
      <c r="B123" s="316"/>
      <c r="C123" s="316"/>
      <c r="D123" s="316"/>
      <c r="E123" s="332"/>
      <c r="F123" s="316"/>
      <c r="G123" s="316"/>
    </row>
    <row r="124" spans="1:7" x14ac:dyDescent="0.2">
      <c r="A124" s="316"/>
      <c r="B124" s="316"/>
      <c r="C124" s="316"/>
      <c r="D124" s="316"/>
      <c r="E124" s="332"/>
      <c r="F124" s="316"/>
      <c r="G124" s="316"/>
    </row>
  </sheetData>
  <mergeCells count="31">
    <mergeCell ref="C44:G44"/>
    <mergeCell ref="C46:G46"/>
    <mergeCell ref="C47:G47"/>
    <mergeCell ref="C49:G49"/>
    <mergeCell ref="C50:G50"/>
    <mergeCell ref="C34:G34"/>
    <mergeCell ref="C36:G36"/>
    <mergeCell ref="C38:G38"/>
    <mergeCell ref="C40:G40"/>
    <mergeCell ref="C41:G41"/>
    <mergeCell ref="C43:G43"/>
    <mergeCell ref="C25:G25"/>
    <mergeCell ref="C27:G27"/>
    <mergeCell ref="C28:G28"/>
    <mergeCell ref="C30:G30"/>
    <mergeCell ref="C31:G31"/>
    <mergeCell ref="C33:G33"/>
    <mergeCell ref="C16:G16"/>
    <mergeCell ref="C17:G17"/>
    <mergeCell ref="C19:G19"/>
    <mergeCell ref="C20:G20"/>
    <mergeCell ref="C22:G22"/>
    <mergeCell ref="C24:G24"/>
    <mergeCell ref="A1:G1"/>
    <mergeCell ref="A3:B3"/>
    <mergeCell ref="A4:B4"/>
    <mergeCell ref="E4:G4"/>
    <mergeCell ref="C10:G10"/>
    <mergeCell ref="C11:G11"/>
    <mergeCell ref="C13:G13"/>
    <mergeCell ref="C14:G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1083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1080</v>
      </c>
      <c r="B5" s="119"/>
      <c r="C5" s="120" t="s">
        <v>1081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'SO.02 220616 Rek'!E30</f>
        <v>0</v>
      </c>
      <c r="D15" s="161" t="str">
        <f>'SO.02 220616 Rek'!A35</f>
        <v>Ztížené výrobní podmínky</v>
      </c>
      <c r="E15" s="162"/>
      <c r="F15" s="163"/>
      <c r="G15" s="160">
        <f>'SO.02 220616 Rek'!I35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'SO.02 220616 Rek'!F30</f>
        <v>0</v>
      </c>
      <c r="D16" s="110" t="str">
        <f>'SO.02 220616 Rek'!A36</f>
        <v>Oborová přirážka</v>
      </c>
      <c r="E16" s="164"/>
      <c r="F16" s="165"/>
      <c r="G16" s="160">
        <f>'SO.02 220616 Rek'!I36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'SO.02 220616 Rek'!H30</f>
        <v>0</v>
      </c>
      <c r="D17" s="110" t="str">
        <f>'SO.02 220616 Rek'!A37</f>
        <v>Přesun stavebních kapacit</v>
      </c>
      <c r="E17" s="164"/>
      <c r="F17" s="165"/>
      <c r="G17" s="160">
        <f>'SO.02 220616 Rek'!I37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'SO.02 220616 Rek'!G30</f>
        <v>0</v>
      </c>
      <c r="D18" s="110" t="str">
        <f>'SO.02 220616 Rek'!A38</f>
        <v>Mimostaveništní doprava</v>
      </c>
      <c r="E18" s="164"/>
      <c r="F18" s="165"/>
      <c r="G18" s="160">
        <f>'SO.02 220616 Rek'!I38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'SO.02 220616 Rek'!A39</f>
        <v>Zařízení staveniště</v>
      </c>
      <c r="E19" s="164"/>
      <c r="F19" s="165"/>
      <c r="G19" s="160">
        <f>'SO.02 220616 Rek'!I39</f>
        <v>0</v>
      </c>
    </row>
    <row r="20" spans="1:7" ht="15.95" customHeight="1" x14ac:dyDescent="0.2">
      <c r="A20" s="168"/>
      <c r="B20" s="159"/>
      <c r="C20" s="160"/>
      <c r="D20" s="110" t="str">
        <f>'SO.02 220616 Rek'!A40</f>
        <v>Provoz investora</v>
      </c>
      <c r="E20" s="164"/>
      <c r="F20" s="165"/>
      <c r="G20" s="160">
        <f>'SO.02 220616 Rek'!I40</f>
        <v>0</v>
      </c>
    </row>
    <row r="21" spans="1:7" ht="15.95" customHeight="1" x14ac:dyDescent="0.2">
      <c r="A21" s="168" t="s">
        <v>29</v>
      </c>
      <c r="B21" s="159"/>
      <c r="C21" s="160">
        <f>'SO.02 220616 Rek'!I30</f>
        <v>0</v>
      </c>
      <c r="D21" s="110" t="str">
        <f>'SO.02 220616 Rek'!A41</f>
        <v>Kompletační činnost (IČD)</v>
      </c>
      <c r="E21" s="164"/>
      <c r="F21" s="165"/>
      <c r="G21" s="160">
        <f>'SO.02 220616 Rek'!I41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'SO.02 220616 Rek'!H43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3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1973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1970</v>
      </c>
      <c r="B5" s="119"/>
      <c r="C5" s="120" t="s">
        <v>1971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'SO.100 220616 Rek'!E8</f>
        <v>0</v>
      </c>
      <c r="D15" s="161" t="str">
        <f>'SO.100 220616 Rek'!A13</f>
        <v>Ztížené výrobní podmínky</v>
      </c>
      <c r="E15" s="162"/>
      <c r="F15" s="163"/>
      <c r="G15" s="160">
        <f>'SO.100 220616 Rek'!I13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'SO.100 220616 Rek'!F8</f>
        <v>0</v>
      </c>
      <c r="D16" s="110" t="str">
        <f>'SO.100 220616 Rek'!A14</f>
        <v>Oborová přirážka</v>
      </c>
      <c r="E16" s="164"/>
      <c r="F16" s="165"/>
      <c r="G16" s="160">
        <f>'SO.100 220616 Rek'!I14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'SO.100 220616 Rek'!H8</f>
        <v>0</v>
      </c>
      <c r="D17" s="110" t="str">
        <f>'SO.100 220616 Rek'!A15</f>
        <v>Přesun stavebních kapacit</v>
      </c>
      <c r="E17" s="164"/>
      <c r="F17" s="165"/>
      <c r="G17" s="160">
        <f>'SO.100 220616 Rek'!I15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'SO.100 220616 Rek'!G8</f>
        <v>0</v>
      </c>
      <c r="D18" s="110" t="str">
        <f>'SO.100 220616 Rek'!A16</f>
        <v>Mimostaveništní doprava</v>
      </c>
      <c r="E18" s="164"/>
      <c r="F18" s="165"/>
      <c r="G18" s="160">
        <f>'SO.100 220616 Rek'!I16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'SO.100 220616 Rek'!A17</f>
        <v>Zařízení staveniště</v>
      </c>
      <c r="E19" s="164"/>
      <c r="F19" s="165"/>
      <c r="G19" s="160">
        <f>'SO.100 220616 Rek'!I17</f>
        <v>0</v>
      </c>
    </row>
    <row r="20" spans="1:7" ht="15.95" customHeight="1" x14ac:dyDescent="0.2">
      <c r="A20" s="168"/>
      <c r="B20" s="159"/>
      <c r="C20" s="160"/>
      <c r="D20" s="110" t="str">
        <f>'SO.100 220616 Rek'!A18</f>
        <v>Provoz investora</v>
      </c>
      <c r="E20" s="164"/>
      <c r="F20" s="165"/>
      <c r="G20" s="160">
        <f>'SO.100 220616 Rek'!I18</f>
        <v>0</v>
      </c>
    </row>
    <row r="21" spans="1:7" ht="15.95" customHeight="1" x14ac:dyDescent="0.2">
      <c r="A21" s="168" t="s">
        <v>29</v>
      </c>
      <c r="B21" s="159"/>
      <c r="C21" s="160">
        <f>'SO.100 220616 Rek'!I8</f>
        <v>0</v>
      </c>
      <c r="D21" s="110" t="str">
        <f>'SO.100 220616 Rek'!A19</f>
        <v>Kompletační činnost (IČD)</v>
      </c>
      <c r="E21" s="164"/>
      <c r="F21" s="165"/>
      <c r="G21" s="160">
        <f>'SO.100 220616 Rek'!I19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'SO.100 220616 Rek'!H21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4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57" ht="13.5" thickBot="1" x14ac:dyDescent="0.25">
      <c r="A2" s="214" t="s">
        <v>76</v>
      </c>
      <c r="B2" s="215"/>
      <c r="C2" s="216" t="s">
        <v>1972</v>
      </c>
      <c r="D2" s="217"/>
      <c r="E2" s="218"/>
      <c r="F2" s="217"/>
      <c r="G2" s="219" t="s">
        <v>1973</v>
      </c>
      <c r="H2" s="220"/>
      <c r="I2" s="221"/>
    </row>
    <row r="3" spans="1:57" ht="13.5" thickTop="1" x14ac:dyDescent="0.2">
      <c r="F3" s="138"/>
    </row>
    <row r="4" spans="1:57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 x14ac:dyDescent="0.25"/>
    <row r="6" spans="1:57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 ht="13.5" thickBot="1" x14ac:dyDescent="0.25">
      <c r="A7" s="333" t="str">
        <f>'SO.100 220616 Pol'!B7</f>
        <v>799</v>
      </c>
      <c r="B7" s="70" t="str">
        <f>'SO.100 220616 Pol'!C7</f>
        <v>Ostatní</v>
      </c>
      <c r="D7" s="231"/>
      <c r="E7" s="334">
        <f>'SO.100 220616 Pol'!BA32</f>
        <v>0</v>
      </c>
      <c r="F7" s="335">
        <f>'SO.100 220616 Pol'!BB32</f>
        <v>0</v>
      </c>
      <c r="G7" s="335">
        <f>'SO.100 220616 Pol'!BC32</f>
        <v>0</v>
      </c>
      <c r="H7" s="335">
        <f>'SO.100 220616 Pol'!BD32</f>
        <v>0</v>
      </c>
      <c r="I7" s="336">
        <f>'SO.100 220616 Pol'!BE32</f>
        <v>0</v>
      </c>
    </row>
    <row r="8" spans="1:57" s="14" customFormat="1" ht="13.5" thickBot="1" x14ac:dyDescent="0.25">
      <c r="A8" s="232"/>
      <c r="B8" s="233" t="s">
        <v>79</v>
      </c>
      <c r="C8" s="233"/>
      <c r="D8" s="234"/>
      <c r="E8" s="235">
        <f>SUM(E7:E7)</f>
        <v>0</v>
      </c>
      <c r="F8" s="236">
        <f>SUM(F7:F7)</f>
        <v>0</v>
      </c>
      <c r="G8" s="236">
        <f>SUM(G7:G7)</f>
        <v>0</v>
      </c>
      <c r="H8" s="236">
        <f>SUM(H7:H7)</f>
        <v>0</v>
      </c>
      <c r="I8" s="237">
        <f>SUM(I7:I7)</f>
        <v>0</v>
      </c>
    </row>
    <row r="9" spans="1:57" x14ac:dyDescent="0.2">
      <c r="A9" s="138"/>
      <c r="B9" s="138"/>
      <c r="C9" s="138"/>
      <c r="D9" s="138"/>
      <c r="E9" s="138"/>
      <c r="F9" s="138"/>
      <c r="G9" s="138"/>
      <c r="H9" s="138"/>
      <c r="I9" s="138"/>
    </row>
    <row r="10" spans="1:57" ht="19.5" customHeight="1" x14ac:dyDescent="0.25">
      <c r="A10" s="223" t="s">
        <v>80</v>
      </c>
      <c r="B10" s="223"/>
      <c r="C10" s="223"/>
      <c r="D10" s="223"/>
      <c r="E10" s="223"/>
      <c r="F10" s="223"/>
      <c r="G10" s="238"/>
      <c r="H10" s="223"/>
      <c r="I10" s="223"/>
      <c r="BA10" s="144"/>
      <c r="BB10" s="144"/>
      <c r="BC10" s="144"/>
      <c r="BD10" s="144"/>
      <c r="BE10" s="144"/>
    </row>
    <row r="11" spans="1:57" ht="13.5" thickBot="1" x14ac:dyDescent="0.25"/>
    <row r="12" spans="1:57" x14ac:dyDescent="0.2">
      <c r="A12" s="176" t="s">
        <v>81</v>
      </c>
      <c r="B12" s="177"/>
      <c r="C12" s="177"/>
      <c r="D12" s="239"/>
      <c r="E12" s="240" t="s">
        <v>82</v>
      </c>
      <c r="F12" s="241" t="s">
        <v>12</v>
      </c>
      <c r="G12" s="242" t="s">
        <v>83</v>
      </c>
      <c r="H12" s="243"/>
      <c r="I12" s="244" t="s">
        <v>82</v>
      </c>
    </row>
    <row r="13" spans="1:57" x14ac:dyDescent="0.2">
      <c r="A13" s="168" t="s">
        <v>1071</v>
      </c>
      <c r="B13" s="159"/>
      <c r="C13" s="159"/>
      <c r="D13" s="245"/>
      <c r="E13" s="246"/>
      <c r="F13" s="247"/>
      <c r="G13" s="248">
        <v>0</v>
      </c>
      <c r="H13" s="249"/>
      <c r="I13" s="250">
        <f>E13+F13*G13/100</f>
        <v>0</v>
      </c>
      <c r="BA13" s="1">
        <v>0</v>
      </c>
    </row>
    <row r="14" spans="1:57" x14ac:dyDescent="0.2">
      <c r="A14" s="168" t="s">
        <v>1072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0</v>
      </c>
    </row>
    <row r="15" spans="1:57" x14ac:dyDescent="0.2">
      <c r="A15" s="168" t="s">
        <v>1073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0</v>
      </c>
    </row>
    <row r="16" spans="1:57" x14ac:dyDescent="0.2">
      <c r="A16" s="168" t="s">
        <v>1074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0</v>
      </c>
    </row>
    <row r="17" spans="1:53" x14ac:dyDescent="0.2">
      <c r="A17" s="168" t="s">
        <v>1075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1</v>
      </c>
    </row>
    <row r="18" spans="1:53" x14ac:dyDescent="0.2">
      <c r="A18" s="168" t="s">
        <v>1076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1</v>
      </c>
    </row>
    <row r="19" spans="1:53" x14ac:dyDescent="0.2">
      <c r="A19" s="168" t="s">
        <v>1077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x14ac:dyDescent="0.2">
      <c r="A20" s="168" t="s">
        <v>1078</v>
      </c>
      <c r="B20" s="159"/>
      <c r="C20" s="159"/>
      <c r="D20" s="245"/>
      <c r="E20" s="246"/>
      <c r="F20" s="247"/>
      <c r="G20" s="248">
        <v>0</v>
      </c>
      <c r="H20" s="249"/>
      <c r="I20" s="250">
        <f>E20+F20*G20/100</f>
        <v>0</v>
      </c>
      <c r="BA20" s="1">
        <v>2</v>
      </c>
    </row>
    <row r="21" spans="1:53" ht="13.5" thickBot="1" x14ac:dyDescent="0.25">
      <c r="A21" s="251"/>
      <c r="B21" s="252" t="s">
        <v>84</v>
      </c>
      <c r="C21" s="253"/>
      <c r="D21" s="254"/>
      <c r="E21" s="255"/>
      <c r="F21" s="256"/>
      <c r="G21" s="256"/>
      <c r="H21" s="257">
        <f>SUM(I13:I20)</f>
        <v>0</v>
      </c>
      <c r="I21" s="258"/>
    </row>
    <row r="23" spans="1:53" x14ac:dyDescent="0.2">
      <c r="B23" s="14"/>
      <c r="F23" s="259"/>
      <c r="G23" s="260"/>
      <c r="H23" s="260"/>
      <c r="I23" s="54"/>
    </row>
    <row r="24" spans="1:53" x14ac:dyDescent="0.2">
      <c r="F24" s="259"/>
      <c r="G24" s="260"/>
      <c r="H24" s="260"/>
      <c r="I24" s="54"/>
    </row>
    <row r="25" spans="1:53" x14ac:dyDescent="0.2">
      <c r="F25" s="259"/>
      <c r="G25" s="260"/>
      <c r="H25" s="260"/>
      <c r="I25" s="54"/>
    </row>
    <row r="26" spans="1:53" x14ac:dyDescent="0.2">
      <c r="F26" s="259"/>
      <c r="G26" s="260"/>
      <c r="H26" s="260"/>
      <c r="I26" s="54"/>
    </row>
    <row r="27" spans="1:53" x14ac:dyDescent="0.2">
      <c r="F27" s="259"/>
      <c r="G27" s="260"/>
      <c r="H27" s="260"/>
      <c r="I27" s="54"/>
    </row>
    <row r="28" spans="1:53" x14ac:dyDescent="0.2">
      <c r="F28" s="259"/>
      <c r="G28" s="260"/>
      <c r="H28" s="260"/>
      <c r="I28" s="54"/>
    </row>
    <row r="29" spans="1:53" x14ac:dyDescent="0.2">
      <c r="F29" s="259"/>
      <c r="G29" s="260"/>
      <c r="H29" s="260"/>
      <c r="I29" s="54"/>
    </row>
    <row r="30" spans="1:53" x14ac:dyDescent="0.2">
      <c r="F30" s="259"/>
      <c r="G30" s="260"/>
      <c r="H30" s="260"/>
      <c r="I30" s="54"/>
    </row>
    <row r="31" spans="1:53" x14ac:dyDescent="0.2">
      <c r="F31" s="259"/>
      <c r="G31" s="260"/>
      <c r="H31" s="260"/>
      <c r="I31" s="54"/>
    </row>
    <row r="32" spans="1:53" x14ac:dyDescent="0.2">
      <c r="F32" s="259"/>
      <c r="G32" s="260"/>
      <c r="H32" s="260"/>
      <c r="I32" s="54"/>
    </row>
    <row r="33" spans="6:9" x14ac:dyDescent="0.2">
      <c r="F33" s="259"/>
      <c r="G33" s="260"/>
      <c r="H33" s="260"/>
      <c r="I33" s="54"/>
    </row>
    <row r="34" spans="6:9" x14ac:dyDescent="0.2">
      <c r="F34" s="259"/>
      <c r="G34" s="260"/>
      <c r="H34" s="260"/>
      <c r="I34" s="54"/>
    </row>
    <row r="35" spans="6:9" x14ac:dyDescent="0.2">
      <c r="F35" s="259"/>
      <c r="G35" s="260"/>
      <c r="H35" s="260"/>
      <c r="I35" s="54"/>
    </row>
    <row r="36" spans="6:9" x14ac:dyDescent="0.2">
      <c r="F36" s="259"/>
      <c r="G36" s="260"/>
      <c r="H36" s="260"/>
      <c r="I36" s="54"/>
    </row>
    <row r="37" spans="6:9" x14ac:dyDescent="0.2">
      <c r="F37" s="259"/>
      <c r="G37" s="260"/>
      <c r="H37" s="260"/>
      <c r="I37" s="54"/>
    </row>
    <row r="38" spans="6:9" x14ac:dyDescent="0.2">
      <c r="F38" s="259"/>
      <c r="G38" s="260"/>
      <c r="H38" s="260"/>
      <c r="I38" s="54"/>
    </row>
    <row r="39" spans="6:9" x14ac:dyDescent="0.2">
      <c r="F39" s="259"/>
      <c r="G39" s="260"/>
      <c r="H39" s="260"/>
      <c r="I39" s="54"/>
    </row>
    <row r="40" spans="6:9" x14ac:dyDescent="0.2">
      <c r="F40" s="259"/>
      <c r="G40" s="260"/>
      <c r="H40" s="260"/>
      <c r="I40" s="54"/>
    </row>
    <row r="41" spans="6:9" x14ac:dyDescent="0.2">
      <c r="F41" s="259"/>
      <c r="G41" s="260"/>
      <c r="H41" s="260"/>
      <c r="I41" s="54"/>
    </row>
    <row r="42" spans="6:9" x14ac:dyDescent="0.2">
      <c r="F42" s="259"/>
      <c r="G42" s="260"/>
      <c r="H42" s="260"/>
      <c r="I42" s="54"/>
    </row>
    <row r="43" spans="6:9" x14ac:dyDescent="0.2">
      <c r="F43" s="259"/>
      <c r="G43" s="260"/>
      <c r="H43" s="260"/>
      <c r="I43" s="54"/>
    </row>
    <row r="44" spans="6:9" x14ac:dyDescent="0.2">
      <c r="F44" s="259"/>
      <c r="G44" s="260"/>
      <c r="H44" s="260"/>
      <c r="I44" s="54"/>
    </row>
    <row r="45" spans="6:9" x14ac:dyDescent="0.2">
      <c r="F45" s="259"/>
      <c r="G45" s="260"/>
      <c r="H45" s="260"/>
      <c r="I45" s="54"/>
    </row>
    <row r="46" spans="6:9" x14ac:dyDescent="0.2">
      <c r="F46" s="259"/>
      <c r="G46" s="260"/>
      <c r="H46" s="260"/>
      <c r="I46" s="54"/>
    </row>
    <row r="47" spans="6:9" x14ac:dyDescent="0.2">
      <c r="F47" s="259"/>
      <c r="G47" s="260"/>
      <c r="H47" s="260"/>
      <c r="I47" s="54"/>
    </row>
    <row r="48" spans="6:9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CB105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'SO.100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1972</v>
      </c>
      <c r="D4" s="271"/>
      <c r="E4" s="272" t="str">
        <f>'SO.100 220616 Rek'!G2</f>
        <v>Únanov - VRN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1002</v>
      </c>
      <c r="C7" s="285" t="s">
        <v>1003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357</v>
      </c>
      <c r="C8" s="296" t="s">
        <v>1974</v>
      </c>
      <c r="D8" s="297" t="s">
        <v>806</v>
      </c>
      <c r="E8" s="298">
        <v>1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/>
      <c r="K8" s="301">
        <f>E8*J8</f>
        <v>0</v>
      </c>
      <c r="O8" s="293">
        <v>2</v>
      </c>
      <c r="AA8" s="262">
        <v>12</v>
      </c>
      <c r="AB8" s="262">
        <v>0</v>
      </c>
      <c r="AC8" s="262">
        <v>20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12</v>
      </c>
      <c r="CB8" s="293">
        <v>0</v>
      </c>
    </row>
    <row r="9" spans="1:80" x14ac:dyDescent="0.2">
      <c r="A9" s="294">
        <v>2</v>
      </c>
      <c r="B9" s="295" t="s">
        <v>534</v>
      </c>
      <c r="C9" s="296" t="s">
        <v>1975</v>
      </c>
      <c r="D9" s="297" t="s">
        <v>806</v>
      </c>
      <c r="E9" s="298">
        <v>1</v>
      </c>
      <c r="F9" s="298">
        <v>0</v>
      </c>
      <c r="G9" s="299">
        <f>E9*F9</f>
        <v>0</v>
      </c>
      <c r="H9" s="300">
        <v>0</v>
      </c>
      <c r="I9" s="301">
        <f>E9*H9</f>
        <v>0</v>
      </c>
      <c r="J9" s="300"/>
      <c r="K9" s="301">
        <f>E9*J9</f>
        <v>0</v>
      </c>
      <c r="O9" s="293">
        <v>2</v>
      </c>
      <c r="AA9" s="262">
        <v>12</v>
      </c>
      <c r="AB9" s="262">
        <v>0</v>
      </c>
      <c r="AC9" s="262">
        <v>21</v>
      </c>
      <c r="AZ9" s="262">
        <v>2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12</v>
      </c>
      <c r="CB9" s="293">
        <v>0</v>
      </c>
    </row>
    <row r="10" spans="1:80" x14ac:dyDescent="0.2">
      <c r="A10" s="294">
        <v>3</v>
      </c>
      <c r="B10" s="295" t="s">
        <v>538</v>
      </c>
      <c r="C10" s="296" t="s">
        <v>1976</v>
      </c>
      <c r="D10" s="297" t="s">
        <v>806</v>
      </c>
      <c r="E10" s="298">
        <v>1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/>
      <c r="K10" s="301">
        <f>E10*J10</f>
        <v>0</v>
      </c>
      <c r="O10" s="293">
        <v>2</v>
      </c>
      <c r="AA10" s="262">
        <v>12</v>
      </c>
      <c r="AB10" s="262">
        <v>0</v>
      </c>
      <c r="AC10" s="262">
        <v>22</v>
      </c>
      <c r="AZ10" s="262">
        <v>2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12</v>
      </c>
      <c r="CB10" s="293">
        <v>0</v>
      </c>
    </row>
    <row r="11" spans="1:80" ht="22.5" x14ac:dyDescent="0.2">
      <c r="A11" s="302"/>
      <c r="B11" s="303"/>
      <c r="C11" s="304" t="s">
        <v>1977</v>
      </c>
      <c r="D11" s="305"/>
      <c r="E11" s="305"/>
      <c r="F11" s="305"/>
      <c r="G11" s="306"/>
      <c r="I11" s="307"/>
      <c r="K11" s="307"/>
      <c r="L11" s="308" t="s">
        <v>1977</v>
      </c>
      <c r="O11" s="293">
        <v>3</v>
      </c>
    </row>
    <row r="12" spans="1:80" x14ac:dyDescent="0.2">
      <c r="A12" s="294">
        <v>4</v>
      </c>
      <c r="B12" s="295" t="s">
        <v>541</v>
      </c>
      <c r="C12" s="296" t="s">
        <v>1978</v>
      </c>
      <c r="D12" s="297" t="s">
        <v>806</v>
      </c>
      <c r="E12" s="298">
        <v>1</v>
      </c>
      <c r="F12" s="298">
        <v>0</v>
      </c>
      <c r="G12" s="299">
        <f>E12*F12</f>
        <v>0</v>
      </c>
      <c r="H12" s="300">
        <v>0</v>
      </c>
      <c r="I12" s="301">
        <f>E12*H12</f>
        <v>0</v>
      </c>
      <c r="J12" s="300"/>
      <c r="K12" s="301">
        <f>E12*J12</f>
        <v>0</v>
      </c>
      <c r="O12" s="293">
        <v>2</v>
      </c>
      <c r="AA12" s="262">
        <v>12</v>
      </c>
      <c r="AB12" s="262">
        <v>0</v>
      </c>
      <c r="AC12" s="262">
        <v>23</v>
      </c>
      <c r="AZ12" s="262">
        <v>2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12</v>
      </c>
      <c r="CB12" s="293">
        <v>0</v>
      </c>
    </row>
    <row r="13" spans="1:80" x14ac:dyDescent="0.2">
      <c r="A13" s="294">
        <v>5</v>
      </c>
      <c r="B13" s="295" t="s">
        <v>1913</v>
      </c>
      <c r="C13" s="296" t="s">
        <v>1979</v>
      </c>
      <c r="D13" s="297" t="s">
        <v>806</v>
      </c>
      <c r="E13" s="298">
        <v>1</v>
      </c>
      <c r="F13" s="298">
        <v>0</v>
      </c>
      <c r="G13" s="299">
        <f>E13*F13</f>
        <v>0</v>
      </c>
      <c r="H13" s="300">
        <v>0</v>
      </c>
      <c r="I13" s="301">
        <f>E13*H13</f>
        <v>0</v>
      </c>
      <c r="J13" s="300"/>
      <c r="K13" s="301">
        <f>E13*J13</f>
        <v>0</v>
      </c>
      <c r="O13" s="293">
        <v>2</v>
      </c>
      <c r="AA13" s="262">
        <v>12</v>
      </c>
      <c r="AB13" s="262">
        <v>0</v>
      </c>
      <c r="AC13" s="262">
        <v>1</v>
      </c>
      <c r="AZ13" s="262">
        <v>2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12</v>
      </c>
      <c r="CB13" s="293">
        <v>0</v>
      </c>
    </row>
    <row r="14" spans="1:80" x14ac:dyDescent="0.2">
      <c r="A14" s="294">
        <v>6</v>
      </c>
      <c r="B14" s="295" t="s">
        <v>1930</v>
      </c>
      <c r="C14" s="296" t="s">
        <v>1980</v>
      </c>
      <c r="D14" s="297" t="s">
        <v>806</v>
      </c>
      <c r="E14" s="298">
        <v>1</v>
      </c>
      <c r="F14" s="298">
        <v>0</v>
      </c>
      <c r="G14" s="299">
        <f>E14*F14</f>
        <v>0</v>
      </c>
      <c r="H14" s="300">
        <v>0</v>
      </c>
      <c r="I14" s="301">
        <f>E14*H14</f>
        <v>0</v>
      </c>
      <c r="J14" s="300"/>
      <c r="K14" s="301">
        <f>E14*J14</f>
        <v>0</v>
      </c>
      <c r="O14" s="293">
        <v>2</v>
      </c>
      <c r="AA14" s="262">
        <v>12</v>
      </c>
      <c r="AB14" s="262">
        <v>0</v>
      </c>
      <c r="AC14" s="262">
        <v>2</v>
      </c>
      <c r="AZ14" s="262">
        <v>2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12</v>
      </c>
      <c r="CB14" s="293">
        <v>0</v>
      </c>
    </row>
    <row r="15" spans="1:80" x14ac:dyDescent="0.2">
      <c r="A15" s="294">
        <v>7</v>
      </c>
      <c r="B15" s="295" t="s">
        <v>1981</v>
      </c>
      <c r="C15" s="296" t="s">
        <v>1982</v>
      </c>
      <c r="D15" s="297" t="s">
        <v>806</v>
      </c>
      <c r="E15" s="298">
        <v>1</v>
      </c>
      <c r="F15" s="298">
        <v>0</v>
      </c>
      <c r="G15" s="299">
        <f>E15*F15</f>
        <v>0</v>
      </c>
      <c r="H15" s="300">
        <v>0</v>
      </c>
      <c r="I15" s="301">
        <f>E15*H15</f>
        <v>0</v>
      </c>
      <c r="J15" s="300"/>
      <c r="K15" s="301">
        <f>E15*J15</f>
        <v>0</v>
      </c>
      <c r="O15" s="293">
        <v>2</v>
      </c>
      <c r="AA15" s="262">
        <v>12</v>
      </c>
      <c r="AB15" s="262">
        <v>0</v>
      </c>
      <c r="AC15" s="262">
        <v>3</v>
      </c>
      <c r="AZ15" s="262">
        <v>2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12</v>
      </c>
      <c r="CB15" s="293">
        <v>0</v>
      </c>
    </row>
    <row r="16" spans="1:80" ht="22.5" x14ac:dyDescent="0.2">
      <c r="A16" s="294">
        <v>8</v>
      </c>
      <c r="B16" s="295" t="s">
        <v>1941</v>
      </c>
      <c r="C16" s="296" t="s">
        <v>1983</v>
      </c>
      <c r="D16" s="297" t="s">
        <v>806</v>
      </c>
      <c r="E16" s="298">
        <v>1</v>
      </c>
      <c r="F16" s="298">
        <v>0</v>
      </c>
      <c r="G16" s="299">
        <f>E16*F16</f>
        <v>0</v>
      </c>
      <c r="H16" s="300">
        <v>0</v>
      </c>
      <c r="I16" s="301">
        <f>E16*H16</f>
        <v>0</v>
      </c>
      <c r="J16" s="300"/>
      <c r="K16" s="301">
        <f>E16*J16</f>
        <v>0</v>
      </c>
      <c r="O16" s="293">
        <v>2</v>
      </c>
      <c r="AA16" s="262">
        <v>12</v>
      </c>
      <c r="AB16" s="262">
        <v>0</v>
      </c>
      <c r="AC16" s="262">
        <v>4</v>
      </c>
      <c r="AZ16" s="262">
        <v>2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12</v>
      </c>
      <c r="CB16" s="293">
        <v>0</v>
      </c>
    </row>
    <row r="17" spans="1:80" x14ac:dyDescent="0.2">
      <c r="A17" s="294">
        <v>9</v>
      </c>
      <c r="B17" s="295" t="s">
        <v>1944</v>
      </c>
      <c r="C17" s="296" t="s">
        <v>1984</v>
      </c>
      <c r="D17" s="297" t="s">
        <v>806</v>
      </c>
      <c r="E17" s="298">
        <v>1</v>
      </c>
      <c r="F17" s="298">
        <v>0</v>
      </c>
      <c r="G17" s="299">
        <f>E17*F17</f>
        <v>0</v>
      </c>
      <c r="H17" s="300">
        <v>0</v>
      </c>
      <c r="I17" s="301">
        <f>E17*H17</f>
        <v>0</v>
      </c>
      <c r="J17" s="300"/>
      <c r="K17" s="301">
        <f>E17*J17</f>
        <v>0</v>
      </c>
      <c r="O17" s="293">
        <v>2</v>
      </c>
      <c r="AA17" s="262">
        <v>12</v>
      </c>
      <c r="AB17" s="262">
        <v>0</v>
      </c>
      <c r="AC17" s="262">
        <v>6</v>
      </c>
      <c r="AZ17" s="262">
        <v>2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12</v>
      </c>
      <c r="CB17" s="293">
        <v>0</v>
      </c>
    </row>
    <row r="18" spans="1:80" x14ac:dyDescent="0.2">
      <c r="A18" s="294">
        <v>10</v>
      </c>
      <c r="B18" s="295" t="s">
        <v>1947</v>
      </c>
      <c r="C18" s="296" t="s">
        <v>1985</v>
      </c>
      <c r="D18" s="297" t="s">
        <v>806</v>
      </c>
      <c r="E18" s="298">
        <v>1</v>
      </c>
      <c r="F18" s="298">
        <v>0</v>
      </c>
      <c r="G18" s="299">
        <f>E18*F18</f>
        <v>0</v>
      </c>
      <c r="H18" s="300">
        <v>0</v>
      </c>
      <c r="I18" s="301">
        <f>E18*H18</f>
        <v>0</v>
      </c>
      <c r="J18" s="300"/>
      <c r="K18" s="301">
        <f>E18*J18</f>
        <v>0</v>
      </c>
      <c r="O18" s="293">
        <v>2</v>
      </c>
      <c r="AA18" s="262">
        <v>12</v>
      </c>
      <c r="AB18" s="262">
        <v>0</v>
      </c>
      <c r="AC18" s="262">
        <v>7</v>
      </c>
      <c r="AZ18" s="262">
        <v>2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12</v>
      </c>
      <c r="CB18" s="293">
        <v>0</v>
      </c>
    </row>
    <row r="19" spans="1:80" ht="22.5" x14ac:dyDescent="0.2">
      <c r="A19" s="294">
        <v>11</v>
      </c>
      <c r="B19" s="295" t="s">
        <v>1950</v>
      </c>
      <c r="C19" s="296" t="s">
        <v>1986</v>
      </c>
      <c r="D19" s="297" t="s">
        <v>806</v>
      </c>
      <c r="E19" s="298">
        <v>1</v>
      </c>
      <c r="F19" s="298">
        <v>0</v>
      </c>
      <c r="G19" s="299">
        <f>E19*F19</f>
        <v>0</v>
      </c>
      <c r="H19" s="300">
        <v>0</v>
      </c>
      <c r="I19" s="301">
        <f>E19*H19</f>
        <v>0</v>
      </c>
      <c r="J19" s="300"/>
      <c r="K19" s="301">
        <f>E19*J19</f>
        <v>0</v>
      </c>
      <c r="O19" s="293">
        <v>2</v>
      </c>
      <c r="AA19" s="262">
        <v>12</v>
      </c>
      <c r="AB19" s="262">
        <v>0</v>
      </c>
      <c r="AC19" s="262">
        <v>5</v>
      </c>
      <c r="AZ19" s="262">
        <v>2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12</v>
      </c>
      <c r="CB19" s="293">
        <v>0</v>
      </c>
    </row>
    <row r="20" spans="1:80" ht="22.5" x14ac:dyDescent="0.2">
      <c r="A20" s="294">
        <v>12</v>
      </c>
      <c r="B20" s="295" t="s">
        <v>1987</v>
      </c>
      <c r="C20" s="296" t="s">
        <v>1988</v>
      </c>
      <c r="D20" s="297" t="s">
        <v>806</v>
      </c>
      <c r="E20" s="298">
        <v>1</v>
      </c>
      <c r="F20" s="298">
        <v>0</v>
      </c>
      <c r="G20" s="299">
        <f>E20*F20</f>
        <v>0</v>
      </c>
      <c r="H20" s="300">
        <v>0</v>
      </c>
      <c r="I20" s="301">
        <f>E20*H20</f>
        <v>0</v>
      </c>
      <c r="J20" s="300"/>
      <c r="K20" s="301">
        <f>E20*J20</f>
        <v>0</v>
      </c>
      <c r="O20" s="293">
        <v>2</v>
      </c>
      <c r="AA20" s="262">
        <v>12</v>
      </c>
      <c r="AB20" s="262">
        <v>0</v>
      </c>
      <c r="AC20" s="262">
        <v>8</v>
      </c>
      <c r="AZ20" s="262">
        <v>2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12</v>
      </c>
      <c r="CB20" s="293">
        <v>0</v>
      </c>
    </row>
    <row r="21" spans="1:80" ht="22.5" x14ac:dyDescent="0.2">
      <c r="A21" s="294">
        <v>13</v>
      </c>
      <c r="B21" s="295" t="s">
        <v>1989</v>
      </c>
      <c r="C21" s="296" t="s">
        <v>1990</v>
      </c>
      <c r="D21" s="297" t="s">
        <v>806</v>
      </c>
      <c r="E21" s="298">
        <v>1</v>
      </c>
      <c r="F21" s="298">
        <v>0</v>
      </c>
      <c r="G21" s="299">
        <f>E21*F21</f>
        <v>0</v>
      </c>
      <c r="H21" s="300">
        <v>0</v>
      </c>
      <c r="I21" s="301">
        <f>E21*H21</f>
        <v>0</v>
      </c>
      <c r="J21" s="300"/>
      <c r="K21" s="301">
        <f>E21*J21</f>
        <v>0</v>
      </c>
      <c r="O21" s="293">
        <v>2</v>
      </c>
      <c r="AA21" s="262">
        <v>12</v>
      </c>
      <c r="AB21" s="262">
        <v>0</v>
      </c>
      <c r="AC21" s="262">
        <v>10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12</v>
      </c>
      <c r="CB21" s="293">
        <v>0</v>
      </c>
    </row>
    <row r="22" spans="1:80" ht="22.5" x14ac:dyDescent="0.2">
      <c r="A22" s="294">
        <v>14</v>
      </c>
      <c r="B22" s="295" t="s">
        <v>1965</v>
      </c>
      <c r="C22" s="296" t="s">
        <v>1991</v>
      </c>
      <c r="D22" s="297" t="s">
        <v>806</v>
      </c>
      <c r="E22" s="298">
        <v>1</v>
      </c>
      <c r="F22" s="298">
        <v>0</v>
      </c>
      <c r="G22" s="299">
        <f>E22*F22</f>
        <v>0</v>
      </c>
      <c r="H22" s="300">
        <v>0</v>
      </c>
      <c r="I22" s="301">
        <f>E22*H22</f>
        <v>0</v>
      </c>
      <c r="J22" s="300"/>
      <c r="K22" s="301">
        <f>E22*J22</f>
        <v>0</v>
      </c>
      <c r="O22" s="293">
        <v>2</v>
      </c>
      <c r="AA22" s="262">
        <v>12</v>
      </c>
      <c r="AB22" s="262">
        <v>0</v>
      </c>
      <c r="AC22" s="262">
        <v>11</v>
      </c>
      <c r="AZ22" s="262">
        <v>2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12</v>
      </c>
      <c r="CB22" s="293">
        <v>0</v>
      </c>
    </row>
    <row r="23" spans="1:80" ht="22.5" x14ac:dyDescent="0.2">
      <c r="A23" s="294">
        <v>15</v>
      </c>
      <c r="B23" s="295" t="s">
        <v>1992</v>
      </c>
      <c r="C23" s="296" t="s">
        <v>1993</v>
      </c>
      <c r="D23" s="297" t="s">
        <v>806</v>
      </c>
      <c r="E23" s="298">
        <v>1</v>
      </c>
      <c r="F23" s="298">
        <v>0</v>
      </c>
      <c r="G23" s="299">
        <f>E23*F23</f>
        <v>0</v>
      </c>
      <c r="H23" s="300">
        <v>0</v>
      </c>
      <c r="I23" s="301">
        <f>E23*H23</f>
        <v>0</v>
      </c>
      <c r="J23" s="300"/>
      <c r="K23" s="301">
        <f>E23*J23</f>
        <v>0</v>
      </c>
      <c r="O23" s="293">
        <v>2</v>
      </c>
      <c r="AA23" s="262">
        <v>12</v>
      </c>
      <c r="AB23" s="262">
        <v>0</v>
      </c>
      <c r="AC23" s="262">
        <v>12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12</v>
      </c>
      <c r="CB23" s="293">
        <v>0</v>
      </c>
    </row>
    <row r="24" spans="1:80" ht="22.5" x14ac:dyDescent="0.2">
      <c r="A24" s="294">
        <v>16</v>
      </c>
      <c r="B24" s="295" t="s">
        <v>1994</v>
      </c>
      <c r="C24" s="296" t="s">
        <v>1995</v>
      </c>
      <c r="D24" s="297" t="s">
        <v>806</v>
      </c>
      <c r="E24" s="298">
        <v>1</v>
      </c>
      <c r="F24" s="298">
        <v>0</v>
      </c>
      <c r="G24" s="299">
        <f>E24*F24</f>
        <v>0</v>
      </c>
      <c r="H24" s="300">
        <v>0</v>
      </c>
      <c r="I24" s="301">
        <f>E24*H24</f>
        <v>0</v>
      </c>
      <c r="J24" s="300"/>
      <c r="K24" s="301">
        <f>E24*J24</f>
        <v>0</v>
      </c>
      <c r="O24" s="293">
        <v>2</v>
      </c>
      <c r="AA24" s="262">
        <v>12</v>
      </c>
      <c r="AB24" s="262">
        <v>0</v>
      </c>
      <c r="AC24" s="262">
        <v>9</v>
      </c>
      <c r="AZ24" s="262">
        <v>2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12</v>
      </c>
      <c r="CB24" s="293">
        <v>0</v>
      </c>
    </row>
    <row r="25" spans="1:80" ht="22.5" x14ac:dyDescent="0.2">
      <c r="A25" s="294">
        <v>17</v>
      </c>
      <c r="B25" s="295" t="s">
        <v>1996</v>
      </c>
      <c r="C25" s="296" t="s">
        <v>1997</v>
      </c>
      <c r="D25" s="297" t="s">
        <v>806</v>
      </c>
      <c r="E25" s="298">
        <v>1</v>
      </c>
      <c r="F25" s="298">
        <v>0</v>
      </c>
      <c r="G25" s="299">
        <f>E25*F25</f>
        <v>0</v>
      </c>
      <c r="H25" s="300">
        <v>0</v>
      </c>
      <c r="I25" s="301">
        <f>E25*H25</f>
        <v>0</v>
      </c>
      <c r="J25" s="300"/>
      <c r="K25" s="301">
        <f>E25*J25</f>
        <v>0</v>
      </c>
      <c r="O25" s="293">
        <v>2</v>
      </c>
      <c r="AA25" s="262">
        <v>12</v>
      </c>
      <c r="AB25" s="262">
        <v>0</v>
      </c>
      <c r="AC25" s="262">
        <v>13</v>
      </c>
      <c r="AZ25" s="262">
        <v>2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12</v>
      </c>
      <c r="CB25" s="293">
        <v>0</v>
      </c>
    </row>
    <row r="26" spans="1:80" ht="22.5" x14ac:dyDescent="0.2">
      <c r="A26" s="294">
        <v>18</v>
      </c>
      <c r="B26" s="295" t="s">
        <v>1998</v>
      </c>
      <c r="C26" s="296" t="s">
        <v>1999</v>
      </c>
      <c r="D26" s="297" t="s">
        <v>806</v>
      </c>
      <c r="E26" s="298">
        <v>1</v>
      </c>
      <c r="F26" s="298">
        <v>0</v>
      </c>
      <c r="G26" s="299">
        <f>E26*F26</f>
        <v>0</v>
      </c>
      <c r="H26" s="300">
        <v>0</v>
      </c>
      <c r="I26" s="301">
        <f>E26*H26</f>
        <v>0</v>
      </c>
      <c r="J26" s="300"/>
      <c r="K26" s="301">
        <f>E26*J26</f>
        <v>0</v>
      </c>
      <c r="O26" s="293">
        <v>2</v>
      </c>
      <c r="AA26" s="262">
        <v>12</v>
      </c>
      <c r="AB26" s="262">
        <v>0</v>
      </c>
      <c r="AC26" s="262">
        <v>14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12</v>
      </c>
      <c r="CB26" s="293">
        <v>0</v>
      </c>
    </row>
    <row r="27" spans="1:80" ht="22.5" x14ac:dyDescent="0.2">
      <c r="A27" s="294">
        <v>19</v>
      </c>
      <c r="B27" s="295" t="s">
        <v>2000</v>
      </c>
      <c r="C27" s="296" t="s">
        <v>2001</v>
      </c>
      <c r="D27" s="297" t="s">
        <v>806</v>
      </c>
      <c r="E27" s="298">
        <v>1</v>
      </c>
      <c r="F27" s="298">
        <v>0</v>
      </c>
      <c r="G27" s="299">
        <f>E27*F27</f>
        <v>0</v>
      </c>
      <c r="H27" s="300">
        <v>0</v>
      </c>
      <c r="I27" s="301">
        <f>E27*H27</f>
        <v>0</v>
      </c>
      <c r="J27" s="300"/>
      <c r="K27" s="301">
        <f>E27*J27</f>
        <v>0</v>
      </c>
      <c r="O27" s="293">
        <v>2</v>
      </c>
      <c r="AA27" s="262">
        <v>12</v>
      </c>
      <c r="AB27" s="262">
        <v>0</v>
      </c>
      <c r="AC27" s="262">
        <v>15</v>
      </c>
      <c r="AZ27" s="262">
        <v>2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12</v>
      </c>
      <c r="CB27" s="293">
        <v>0</v>
      </c>
    </row>
    <row r="28" spans="1:80" ht="22.5" x14ac:dyDescent="0.2">
      <c r="A28" s="294">
        <v>20</v>
      </c>
      <c r="B28" s="295" t="s">
        <v>2002</v>
      </c>
      <c r="C28" s="296" t="s">
        <v>2003</v>
      </c>
      <c r="D28" s="297" t="s">
        <v>806</v>
      </c>
      <c r="E28" s="298">
        <v>1</v>
      </c>
      <c r="F28" s="298">
        <v>0</v>
      </c>
      <c r="G28" s="299">
        <f>E28*F28</f>
        <v>0</v>
      </c>
      <c r="H28" s="300">
        <v>0</v>
      </c>
      <c r="I28" s="301">
        <f>E28*H28</f>
        <v>0</v>
      </c>
      <c r="J28" s="300"/>
      <c r="K28" s="301">
        <f>E28*J28</f>
        <v>0</v>
      </c>
      <c r="O28" s="293">
        <v>2</v>
      </c>
      <c r="AA28" s="262">
        <v>12</v>
      </c>
      <c r="AB28" s="262">
        <v>0</v>
      </c>
      <c r="AC28" s="262">
        <v>16</v>
      </c>
      <c r="AZ28" s="262">
        <v>2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12</v>
      </c>
      <c r="CB28" s="293">
        <v>0</v>
      </c>
    </row>
    <row r="29" spans="1:80" ht="22.5" x14ac:dyDescent="0.2">
      <c r="A29" s="294">
        <v>21</v>
      </c>
      <c r="B29" s="295" t="s">
        <v>2004</v>
      </c>
      <c r="C29" s="296" t="s">
        <v>2005</v>
      </c>
      <c r="D29" s="297" t="s">
        <v>806</v>
      </c>
      <c r="E29" s="298">
        <v>1</v>
      </c>
      <c r="F29" s="298">
        <v>0</v>
      </c>
      <c r="G29" s="299">
        <f>E29*F29</f>
        <v>0</v>
      </c>
      <c r="H29" s="300">
        <v>0</v>
      </c>
      <c r="I29" s="301">
        <f>E29*H29</f>
        <v>0</v>
      </c>
      <c r="J29" s="300"/>
      <c r="K29" s="301">
        <f>E29*J29</f>
        <v>0</v>
      </c>
      <c r="O29" s="293">
        <v>2</v>
      </c>
      <c r="AA29" s="262">
        <v>12</v>
      </c>
      <c r="AB29" s="262">
        <v>0</v>
      </c>
      <c r="AC29" s="262">
        <v>17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12</v>
      </c>
      <c r="CB29" s="293">
        <v>0</v>
      </c>
    </row>
    <row r="30" spans="1:80" x14ac:dyDescent="0.2">
      <c r="A30" s="294">
        <v>22</v>
      </c>
      <c r="B30" s="295" t="s">
        <v>2006</v>
      </c>
      <c r="C30" s="296" t="s">
        <v>2007</v>
      </c>
      <c r="D30" s="297" t="s">
        <v>806</v>
      </c>
      <c r="E30" s="298">
        <v>1</v>
      </c>
      <c r="F30" s="298">
        <v>0</v>
      </c>
      <c r="G30" s="299">
        <f>E30*F30</f>
        <v>0</v>
      </c>
      <c r="H30" s="300">
        <v>0</v>
      </c>
      <c r="I30" s="301">
        <f>E30*H30</f>
        <v>0</v>
      </c>
      <c r="J30" s="300"/>
      <c r="K30" s="301">
        <f>E30*J30</f>
        <v>0</v>
      </c>
      <c r="O30" s="293">
        <v>2</v>
      </c>
      <c r="AA30" s="262">
        <v>12</v>
      </c>
      <c r="AB30" s="262">
        <v>0</v>
      </c>
      <c r="AC30" s="262">
        <v>18</v>
      </c>
      <c r="AZ30" s="262">
        <v>2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12</v>
      </c>
      <c r="CB30" s="293">
        <v>0</v>
      </c>
    </row>
    <row r="31" spans="1:80" x14ac:dyDescent="0.2">
      <c r="A31" s="294">
        <v>23</v>
      </c>
      <c r="B31" s="295" t="s">
        <v>2008</v>
      </c>
      <c r="C31" s="296" t="s">
        <v>2009</v>
      </c>
      <c r="D31" s="297" t="s">
        <v>806</v>
      </c>
      <c r="E31" s="298">
        <v>1</v>
      </c>
      <c r="F31" s="298">
        <v>0</v>
      </c>
      <c r="G31" s="299">
        <f>E31*F31</f>
        <v>0</v>
      </c>
      <c r="H31" s="300">
        <v>0</v>
      </c>
      <c r="I31" s="301">
        <f>E31*H31</f>
        <v>0</v>
      </c>
      <c r="J31" s="300"/>
      <c r="K31" s="301">
        <f>E31*J31</f>
        <v>0</v>
      </c>
      <c r="O31" s="293">
        <v>2</v>
      </c>
      <c r="AA31" s="262">
        <v>12</v>
      </c>
      <c r="AB31" s="262">
        <v>0</v>
      </c>
      <c r="AC31" s="262">
        <v>19</v>
      </c>
      <c r="AZ31" s="262">
        <v>2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12</v>
      </c>
      <c r="CB31" s="293">
        <v>0</v>
      </c>
    </row>
    <row r="32" spans="1:80" x14ac:dyDescent="0.2">
      <c r="A32" s="317"/>
      <c r="B32" s="318" t="s">
        <v>101</v>
      </c>
      <c r="C32" s="319" t="s">
        <v>1004</v>
      </c>
      <c r="D32" s="320"/>
      <c r="E32" s="321"/>
      <c r="F32" s="322"/>
      <c r="G32" s="323">
        <f>SUM(G7:G31)</f>
        <v>0</v>
      </c>
      <c r="H32" s="324"/>
      <c r="I32" s="325">
        <f>SUM(I7:I31)</f>
        <v>0</v>
      </c>
      <c r="J32" s="324"/>
      <c r="K32" s="325">
        <f>SUM(K7:K31)</f>
        <v>0</v>
      </c>
      <c r="O32" s="293">
        <v>4</v>
      </c>
      <c r="BA32" s="326">
        <f>SUM(BA7:BA31)</f>
        <v>0</v>
      </c>
      <c r="BB32" s="326">
        <f>SUM(BB7:BB31)</f>
        <v>0</v>
      </c>
      <c r="BC32" s="326">
        <f>SUM(BC7:BC31)</f>
        <v>0</v>
      </c>
      <c r="BD32" s="326">
        <f>SUM(BD7:BD31)</f>
        <v>0</v>
      </c>
      <c r="BE32" s="326">
        <f>SUM(BE7:BE31)</f>
        <v>0</v>
      </c>
    </row>
    <row r="33" spans="5:5" x14ac:dyDescent="0.2">
      <c r="E33" s="262"/>
    </row>
    <row r="34" spans="5:5" x14ac:dyDescent="0.2">
      <c r="E34" s="262"/>
    </row>
    <row r="35" spans="5:5" x14ac:dyDescent="0.2">
      <c r="E35" s="262"/>
    </row>
    <row r="36" spans="5:5" x14ac:dyDescent="0.2">
      <c r="E36" s="262"/>
    </row>
    <row r="37" spans="5:5" x14ac:dyDescent="0.2">
      <c r="E37" s="262"/>
    </row>
    <row r="38" spans="5:5" x14ac:dyDescent="0.2">
      <c r="E38" s="262"/>
    </row>
    <row r="39" spans="5:5" x14ac:dyDescent="0.2">
      <c r="E39" s="262"/>
    </row>
    <row r="40" spans="5:5" x14ac:dyDescent="0.2">
      <c r="E40" s="262"/>
    </row>
    <row r="41" spans="5:5" x14ac:dyDescent="0.2">
      <c r="E41" s="262"/>
    </row>
    <row r="42" spans="5:5" x14ac:dyDescent="0.2">
      <c r="E42" s="262"/>
    </row>
    <row r="43" spans="5:5" x14ac:dyDescent="0.2">
      <c r="E43" s="262"/>
    </row>
    <row r="44" spans="5:5" x14ac:dyDescent="0.2">
      <c r="E44" s="262"/>
    </row>
    <row r="45" spans="5:5" x14ac:dyDescent="0.2">
      <c r="E45" s="262"/>
    </row>
    <row r="46" spans="5:5" x14ac:dyDescent="0.2">
      <c r="E46" s="262"/>
    </row>
    <row r="47" spans="5:5" x14ac:dyDescent="0.2">
      <c r="E47" s="262"/>
    </row>
    <row r="48" spans="5:5" x14ac:dyDescent="0.2">
      <c r="E48" s="262"/>
    </row>
    <row r="49" spans="1:7" x14ac:dyDescent="0.2">
      <c r="E49" s="262"/>
    </row>
    <row r="50" spans="1:7" x14ac:dyDescent="0.2">
      <c r="E50" s="262"/>
    </row>
    <row r="51" spans="1:7" x14ac:dyDescent="0.2">
      <c r="E51" s="262"/>
    </row>
    <row r="52" spans="1:7" x14ac:dyDescent="0.2">
      <c r="E52" s="262"/>
    </row>
    <row r="53" spans="1:7" x14ac:dyDescent="0.2">
      <c r="E53" s="262"/>
    </row>
    <row r="54" spans="1:7" x14ac:dyDescent="0.2">
      <c r="E54" s="262"/>
    </row>
    <row r="55" spans="1:7" x14ac:dyDescent="0.2">
      <c r="E55" s="262"/>
    </row>
    <row r="56" spans="1:7" x14ac:dyDescent="0.2">
      <c r="A56" s="316"/>
      <c r="B56" s="316"/>
      <c r="C56" s="316"/>
      <c r="D56" s="316"/>
      <c r="E56" s="316"/>
      <c r="F56" s="316"/>
      <c r="G56" s="316"/>
    </row>
    <row r="57" spans="1:7" x14ac:dyDescent="0.2">
      <c r="A57" s="316"/>
      <c r="B57" s="316"/>
      <c r="C57" s="316"/>
      <c r="D57" s="316"/>
      <c r="E57" s="316"/>
      <c r="F57" s="316"/>
      <c r="G57" s="316"/>
    </row>
    <row r="58" spans="1:7" x14ac:dyDescent="0.2">
      <c r="A58" s="316"/>
      <c r="B58" s="316"/>
      <c r="C58" s="316"/>
      <c r="D58" s="316"/>
      <c r="E58" s="316"/>
      <c r="F58" s="316"/>
      <c r="G58" s="316"/>
    </row>
    <row r="59" spans="1:7" x14ac:dyDescent="0.2">
      <c r="A59" s="316"/>
      <c r="B59" s="316"/>
      <c r="C59" s="316"/>
      <c r="D59" s="316"/>
      <c r="E59" s="316"/>
      <c r="F59" s="316"/>
      <c r="G59" s="316"/>
    </row>
    <row r="60" spans="1:7" x14ac:dyDescent="0.2">
      <c r="E60" s="262"/>
    </row>
    <row r="61" spans="1:7" x14ac:dyDescent="0.2">
      <c r="E61" s="262"/>
    </row>
    <row r="62" spans="1:7" x14ac:dyDescent="0.2">
      <c r="E62" s="262"/>
    </row>
    <row r="63" spans="1:7" x14ac:dyDescent="0.2">
      <c r="E63" s="262"/>
    </row>
    <row r="64" spans="1:7" x14ac:dyDescent="0.2">
      <c r="E64" s="262"/>
    </row>
    <row r="65" spans="5:5" x14ac:dyDescent="0.2">
      <c r="E65" s="262"/>
    </row>
    <row r="66" spans="5:5" x14ac:dyDescent="0.2">
      <c r="E66" s="262"/>
    </row>
    <row r="67" spans="5:5" x14ac:dyDescent="0.2">
      <c r="E67" s="262"/>
    </row>
    <row r="68" spans="5:5" x14ac:dyDescent="0.2">
      <c r="E68" s="262"/>
    </row>
    <row r="69" spans="5:5" x14ac:dyDescent="0.2">
      <c r="E69" s="262"/>
    </row>
    <row r="70" spans="5:5" x14ac:dyDescent="0.2">
      <c r="E70" s="262"/>
    </row>
    <row r="71" spans="5:5" x14ac:dyDescent="0.2">
      <c r="E71" s="262"/>
    </row>
    <row r="72" spans="5:5" x14ac:dyDescent="0.2">
      <c r="E72" s="262"/>
    </row>
    <row r="73" spans="5:5" x14ac:dyDescent="0.2">
      <c r="E73" s="262"/>
    </row>
    <row r="74" spans="5:5" x14ac:dyDescent="0.2">
      <c r="E74" s="262"/>
    </row>
    <row r="75" spans="5:5" x14ac:dyDescent="0.2">
      <c r="E75" s="262"/>
    </row>
    <row r="76" spans="5:5" x14ac:dyDescent="0.2">
      <c r="E76" s="262"/>
    </row>
    <row r="77" spans="5:5" x14ac:dyDescent="0.2">
      <c r="E77" s="262"/>
    </row>
    <row r="78" spans="5:5" x14ac:dyDescent="0.2">
      <c r="E78" s="262"/>
    </row>
    <row r="79" spans="5:5" x14ac:dyDescent="0.2">
      <c r="E79" s="262"/>
    </row>
    <row r="80" spans="5:5" x14ac:dyDescent="0.2">
      <c r="E80" s="262"/>
    </row>
    <row r="81" spans="1:7" x14ac:dyDescent="0.2">
      <c r="E81" s="262"/>
    </row>
    <row r="82" spans="1:7" x14ac:dyDescent="0.2">
      <c r="E82" s="262"/>
    </row>
    <row r="83" spans="1:7" x14ac:dyDescent="0.2">
      <c r="E83" s="262"/>
    </row>
    <row r="84" spans="1:7" x14ac:dyDescent="0.2">
      <c r="E84" s="262"/>
    </row>
    <row r="85" spans="1:7" x14ac:dyDescent="0.2">
      <c r="E85" s="262"/>
    </row>
    <row r="86" spans="1:7" x14ac:dyDescent="0.2">
      <c r="E86" s="262"/>
    </row>
    <row r="87" spans="1:7" x14ac:dyDescent="0.2">
      <c r="E87" s="262"/>
    </row>
    <row r="88" spans="1:7" x14ac:dyDescent="0.2">
      <c r="E88" s="262"/>
    </row>
    <row r="89" spans="1:7" x14ac:dyDescent="0.2">
      <c r="E89" s="262"/>
    </row>
    <row r="90" spans="1:7" x14ac:dyDescent="0.2">
      <c r="E90" s="262"/>
    </row>
    <row r="91" spans="1:7" x14ac:dyDescent="0.2">
      <c r="A91" s="327"/>
      <c r="B91" s="327"/>
    </row>
    <row r="92" spans="1:7" x14ac:dyDescent="0.2">
      <c r="A92" s="316"/>
      <c r="B92" s="316"/>
      <c r="C92" s="328"/>
      <c r="D92" s="328"/>
      <c r="E92" s="329"/>
      <c r="F92" s="328"/>
      <c r="G92" s="330"/>
    </row>
    <row r="93" spans="1:7" x14ac:dyDescent="0.2">
      <c r="A93" s="331"/>
      <c r="B93" s="331"/>
      <c r="C93" s="316"/>
      <c r="D93" s="316"/>
      <c r="E93" s="332"/>
      <c r="F93" s="316"/>
      <c r="G93" s="316"/>
    </row>
    <row r="94" spans="1:7" x14ac:dyDescent="0.2">
      <c r="A94" s="316"/>
      <c r="B94" s="316"/>
      <c r="C94" s="316"/>
      <c r="D94" s="316"/>
      <c r="E94" s="332"/>
      <c r="F94" s="316"/>
      <c r="G94" s="316"/>
    </row>
    <row r="95" spans="1:7" x14ac:dyDescent="0.2">
      <c r="A95" s="316"/>
      <c r="B95" s="316"/>
      <c r="C95" s="316"/>
      <c r="D95" s="316"/>
      <c r="E95" s="332"/>
      <c r="F95" s="316"/>
      <c r="G95" s="316"/>
    </row>
    <row r="96" spans="1:7" x14ac:dyDescent="0.2">
      <c r="A96" s="316"/>
      <c r="B96" s="316"/>
      <c r="C96" s="316"/>
      <c r="D96" s="316"/>
      <c r="E96" s="332"/>
      <c r="F96" s="316"/>
      <c r="G96" s="316"/>
    </row>
    <row r="97" spans="1:7" x14ac:dyDescent="0.2">
      <c r="A97" s="316"/>
      <c r="B97" s="316"/>
      <c r="C97" s="316"/>
      <c r="D97" s="316"/>
      <c r="E97" s="332"/>
      <c r="F97" s="316"/>
      <c r="G97" s="316"/>
    </row>
    <row r="98" spans="1:7" x14ac:dyDescent="0.2">
      <c r="A98" s="316"/>
      <c r="B98" s="316"/>
      <c r="C98" s="316"/>
      <c r="D98" s="316"/>
      <c r="E98" s="332"/>
      <c r="F98" s="316"/>
      <c r="G98" s="316"/>
    </row>
    <row r="99" spans="1:7" x14ac:dyDescent="0.2">
      <c r="A99" s="316"/>
      <c r="B99" s="316"/>
      <c r="C99" s="316"/>
      <c r="D99" s="316"/>
      <c r="E99" s="332"/>
      <c r="F99" s="316"/>
      <c r="G99" s="316"/>
    </row>
    <row r="100" spans="1:7" x14ac:dyDescent="0.2">
      <c r="A100" s="316"/>
      <c r="B100" s="316"/>
      <c r="C100" s="316"/>
      <c r="D100" s="316"/>
      <c r="E100" s="332"/>
      <c r="F100" s="316"/>
      <c r="G100" s="316"/>
    </row>
    <row r="101" spans="1:7" x14ac:dyDescent="0.2">
      <c r="A101" s="316"/>
      <c r="B101" s="316"/>
      <c r="C101" s="316"/>
      <c r="D101" s="316"/>
      <c r="E101" s="332"/>
      <c r="F101" s="316"/>
      <c r="G101" s="316"/>
    </row>
    <row r="102" spans="1:7" x14ac:dyDescent="0.2">
      <c r="A102" s="316"/>
      <c r="B102" s="316"/>
      <c r="C102" s="316"/>
      <c r="D102" s="316"/>
      <c r="E102" s="332"/>
      <c r="F102" s="316"/>
      <c r="G102" s="316"/>
    </row>
    <row r="103" spans="1:7" x14ac:dyDescent="0.2">
      <c r="A103" s="316"/>
      <c r="B103" s="316"/>
      <c r="C103" s="316"/>
      <c r="D103" s="316"/>
      <c r="E103" s="332"/>
      <c r="F103" s="316"/>
      <c r="G103" s="316"/>
    </row>
    <row r="104" spans="1:7" x14ac:dyDescent="0.2">
      <c r="A104" s="316"/>
      <c r="B104" s="316"/>
      <c r="C104" s="316"/>
      <c r="D104" s="316"/>
      <c r="E104" s="332"/>
      <c r="F104" s="316"/>
      <c r="G104" s="316"/>
    </row>
    <row r="105" spans="1:7" x14ac:dyDescent="0.2">
      <c r="A105" s="316"/>
      <c r="B105" s="316"/>
      <c r="C105" s="316"/>
      <c r="D105" s="316"/>
      <c r="E105" s="332"/>
      <c r="F105" s="316"/>
      <c r="G105" s="316"/>
    </row>
  </sheetData>
  <mergeCells count="5">
    <mergeCell ref="A1:G1"/>
    <mergeCell ref="A3:B3"/>
    <mergeCell ref="A4:B4"/>
    <mergeCell ref="E4:G4"/>
    <mergeCell ref="C11:G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94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9" ht="13.5" thickBot="1" x14ac:dyDescent="0.25">
      <c r="A2" s="214" t="s">
        <v>76</v>
      </c>
      <c r="B2" s="215"/>
      <c r="C2" s="216" t="s">
        <v>1082</v>
      </c>
      <c r="D2" s="217"/>
      <c r="E2" s="218"/>
      <c r="F2" s="217"/>
      <c r="G2" s="219" t="s">
        <v>1083</v>
      </c>
      <c r="H2" s="220"/>
      <c r="I2" s="221"/>
    </row>
    <row r="3" spans="1:9" ht="13.5" thickTop="1" x14ac:dyDescent="0.2">
      <c r="F3" s="138"/>
    </row>
    <row r="4" spans="1:9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9" ht="13.5" thickBot="1" x14ac:dyDescent="0.25"/>
    <row r="6" spans="1:9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9" s="138" customFormat="1" x14ac:dyDescent="0.2">
      <c r="A7" s="333" t="str">
        <f>'SO.02 220616 Pol'!B7</f>
        <v>1</v>
      </c>
      <c r="B7" s="70" t="str">
        <f>'SO.02 220616 Pol'!C7</f>
        <v>Zemní práce</v>
      </c>
      <c r="D7" s="231"/>
      <c r="E7" s="334">
        <f>'SO.02 220616 Pol'!BA39</f>
        <v>0</v>
      </c>
      <c r="F7" s="335">
        <f>'SO.02 220616 Pol'!BB39</f>
        <v>0</v>
      </c>
      <c r="G7" s="335">
        <f>'SO.02 220616 Pol'!BC39</f>
        <v>0</v>
      </c>
      <c r="H7" s="335">
        <f>'SO.02 220616 Pol'!BD39</f>
        <v>0</v>
      </c>
      <c r="I7" s="336">
        <f>'SO.02 220616 Pol'!BE39</f>
        <v>0</v>
      </c>
    </row>
    <row r="8" spans="1:9" s="138" customFormat="1" x14ac:dyDescent="0.2">
      <c r="A8" s="333" t="str">
        <f>'SO.02 220616 Pol'!B40</f>
        <v>2</v>
      </c>
      <c r="B8" s="70" t="str">
        <f>'SO.02 220616 Pol'!C40</f>
        <v>Základy a zvláštní zakládání</v>
      </c>
      <c r="D8" s="231"/>
      <c r="E8" s="334">
        <f>'SO.02 220616 Pol'!BA55</f>
        <v>0</v>
      </c>
      <c r="F8" s="335">
        <f>'SO.02 220616 Pol'!BB55</f>
        <v>0</v>
      </c>
      <c r="G8" s="335">
        <f>'SO.02 220616 Pol'!BC55</f>
        <v>0</v>
      </c>
      <c r="H8" s="335">
        <f>'SO.02 220616 Pol'!BD55</f>
        <v>0</v>
      </c>
      <c r="I8" s="336">
        <f>'SO.02 220616 Pol'!BE55</f>
        <v>0</v>
      </c>
    </row>
    <row r="9" spans="1:9" s="138" customFormat="1" x14ac:dyDescent="0.2">
      <c r="A9" s="333" t="str">
        <f>'SO.02 220616 Pol'!B56</f>
        <v>3</v>
      </c>
      <c r="B9" s="70" t="str">
        <f>'SO.02 220616 Pol'!C56</f>
        <v>Svislé a kompletní konstrukce</v>
      </c>
      <c r="D9" s="231"/>
      <c r="E9" s="334">
        <f>'SO.02 220616 Pol'!BA94</f>
        <v>0</v>
      </c>
      <c r="F9" s="335">
        <f>'SO.02 220616 Pol'!BB94</f>
        <v>0</v>
      </c>
      <c r="G9" s="335">
        <f>'SO.02 220616 Pol'!BC94</f>
        <v>0</v>
      </c>
      <c r="H9" s="335">
        <f>'SO.02 220616 Pol'!BD94</f>
        <v>0</v>
      </c>
      <c r="I9" s="336">
        <f>'SO.02 220616 Pol'!BE94</f>
        <v>0</v>
      </c>
    </row>
    <row r="10" spans="1:9" s="138" customFormat="1" x14ac:dyDescent="0.2">
      <c r="A10" s="333" t="str">
        <f>'SO.02 220616 Pol'!B95</f>
        <v>4</v>
      </c>
      <c r="B10" s="70" t="str">
        <f>'SO.02 220616 Pol'!C95</f>
        <v>Vodorovné konstrukce</v>
      </c>
      <c r="D10" s="231"/>
      <c r="E10" s="334">
        <f>'SO.02 220616 Pol'!BA115</f>
        <v>0</v>
      </c>
      <c r="F10" s="335">
        <f>'SO.02 220616 Pol'!BB115</f>
        <v>0</v>
      </c>
      <c r="G10" s="335">
        <f>'SO.02 220616 Pol'!BC115</f>
        <v>0</v>
      </c>
      <c r="H10" s="335">
        <f>'SO.02 220616 Pol'!BD115</f>
        <v>0</v>
      </c>
      <c r="I10" s="336">
        <f>'SO.02 220616 Pol'!BE115</f>
        <v>0</v>
      </c>
    </row>
    <row r="11" spans="1:9" s="138" customFormat="1" x14ac:dyDescent="0.2">
      <c r="A11" s="333" t="str">
        <f>'SO.02 220616 Pol'!B116</f>
        <v>5</v>
      </c>
      <c r="B11" s="70" t="str">
        <f>'SO.02 220616 Pol'!C116</f>
        <v>Komunikace</v>
      </c>
      <c r="D11" s="231"/>
      <c r="E11" s="334">
        <f>'SO.02 220616 Pol'!BA124</f>
        <v>0</v>
      </c>
      <c r="F11" s="335">
        <f>'SO.02 220616 Pol'!BB124</f>
        <v>0</v>
      </c>
      <c r="G11" s="335">
        <f>'SO.02 220616 Pol'!BC124</f>
        <v>0</v>
      </c>
      <c r="H11" s="335">
        <f>'SO.02 220616 Pol'!BD124</f>
        <v>0</v>
      </c>
      <c r="I11" s="336">
        <f>'SO.02 220616 Pol'!BE124</f>
        <v>0</v>
      </c>
    </row>
    <row r="12" spans="1:9" s="138" customFormat="1" x14ac:dyDescent="0.2">
      <c r="A12" s="333" t="str">
        <f>'SO.02 220616 Pol'!B125</f>
        <v>61</v>
      </c>
      <c r="B12" s="70" t="str">
        <f>'SO.02 220616 Pol'!C125</f>
        <v>Upravy povrchů vnitřní</v>
      </c>
      <c r="D12" s="231"/>
      <c r="E12" s="334">
        <f>'SO.02 220616 Pol'!BA139</f>
        <v>0</v>
      </c>
      <c r="F12" s="335">
        <f>'SO.02 220616 Pol'!BB139</f>
        <v>0</v>
      </c>
      <c r="G12" s="335">
        <f>'SO.02 220616 Pol'!BC139</f>
        <v>0</v>
      </c>
      <c r="H12" s="335">
        <f>'SO.02 220616 Pol'!BD139</f>
        <v>0</v>
      </c>
      <c r="I12" s="336">
        <f>'SO.02 220616 Pol'!BE139</f>
        <v>0</v>
      </c>
    </row>
    <row r="13" spans="1:9" s="138" customFormat="1" x14ac:dyDescent="0.2">
      <c r="A13" s="333" t="str">
        <f>'SO.02 220616 Pol'!B140</f>
        <v>62</v>
      </c>
      <c r="B13" s="70" t="str">
        <f>'SO.02 220616 Pol'!C140</f>
        <v>Úpravy povrchů vnější</v>
      </c>
      <c r="D13" s="231"/>
      <c r="E13" s="334">
        <f>'SO.02 220616 Pol'!BA165</f>
        <v>0</v>
      </c>
      <c r="F13" s="335">
        <f>'SO.02 220616 Pol'!BB165</f>
        <v>0</v>
      </c>
      <c r="G13" s="335">
        <f>'SO.02 220616 Pol'!BC165</f>
        <v>0</v>
      </c>
      <c r="H13" s="335">
        <f>'SO.02 220616 Pol'!BD165</f>
        <v>0</v>
      </c>
      <c r="I13" s="336">
        <f>'SO.02 220616 Pol'!BE165</f>
        <v>0</v>
      </c>
    </row>
    <row r="14" spans="1:9" s="138" customFormat="1" x14ac:dyDescent="0.2">
      <c r="A14" s="333" t="str">
        <f>'SO.02 220616 Pol'!B166</f>
        <v>63</v>
      </c>
      <c r="B14" s="70" t="str">
        <f>'SO.02 220616 Pol'!C166</f>
        <v>Podlahy a podlahové konstrukce</v>
      </c>
      <c r="D14" s="231"/>
      <c r="E14" s="334">
        <f>'SO.02 220616 Pol'!BA181</f>
        <v>0</v>
      </c>
      <c r="F14" s="335">
        <f>'SO.02 220616 Pol'!BB181</f>
        <v>0</v>
      </c>
      <c r="G14" s="335">
        <f>'SO.02 220616 Pol'!BC181</f>
        <v>0</v>
      </c>
      <c r="H14" s="335">
        <f>'SO.02 220616 Pol'!BD181</f>
        <v>0</v>
      </c>
      <c r="I14" s="336">
        <f>'SO.02 220616 Pol'!BE181</f>
        <v>0</v>
      </c>
    </row>
    <row r="15" spans="1:9" s="138" customFormat="1" x14ac:dyDescent="0.2">
      <c r="A15" s="333" t="str">
        <f>'SO.02 220616 Pol'!B182</f>
        <v>64</v>
      </c>
      <c r="B15" s="70" t="str">
        <f>'SO.02 220616 Pol'!C182</f>
        <v>Výplně otvorů</v>
      </c>
      <c r="D15" s="231"/>
      <c r="E15" s="334">
        <f>'SO.02 220616 Pol'!BA190</f>
        <v>0</v>
      </c>
      <c r="F15" s="335">
        <f>'SO.02 220616 Pol'!BB190</f>
        <v>0</v>
      </c>
      <c r="G15" s="335">
        <f>'SO.02 220616 Pol'!BC190</f>
        <v>0</v>
      </c>
      <c r="H15" s="335">
        <f>'SO.02 220616 Pol'!BD190</f>
        <v>0</v>
      </c>
      <c r="I15" s="336">
        <f>'SO.02 220616 Pol'!BE190</f>
        <v>0</v>
      </c>
    </row>
    <row r="16" spans="1:9" s="138" customFormat="1" x14ac:dyDescent="0.2">
      <c r="A16" s="333" t="str">
        <f>'SO.02 220616 Pol'!B191</f>
        <v>94</v>
      </c>
      <c r="B16" s="70" t="str">
        <f>'SO.02 220616 Pol'!C191</f>
        <v>Lešení a stavební výtahy</v>
      </c>
      <c r="D16" s="231"/>
      <c r="E16" s="334">
        <f>'SO.02 220616 Pol'!BA200</f>
        <v>0</v>
      </c>
      <c r="F16" s="335">
        <f>'SO.02 220616 Pol'!BB200</f>
        <v>0</v>
      </c>
      <c r="G16" s="335">
        <f>'SO.02 220616 Pol'!BC200</f>
        <v>0</v>
      </c>
      <c r="H16" s="335">
        <f>'SO.02 220616 Pol'!BD200</f>
        <v>0</v>
      </c>
      <c r="I16" s="336">
        <f>'SO.02 220616 Pol'!BE200</f>
        <v>0</v>
      </c>
    </row>
    <row r="17" spans="1:57" s="138" customFormat="1" x14ac:dyDescent="0.2">
      <c r="A17" s="333" t="str">
        <f>'SO.02 220616 Pol'!B201</f>
        <v>95</v>
      </c>
      <c r="B17" s="70" t="str">
        <f>'SO.02 220616 Pol'!C201</f>
        <v>Dokončovací konstrukce na pozemních stavbách</v>
      </c>
      <c r="D17" s="231"/>
      <c r="E17" s="334">
        <f>'SO.02 220616 Pol'!BA203</f>
        <v>0</v>
      </c>
      <c r="F17" s="335">
        <f>'SO.02 220616 Pol'!BB203</f>
        <v>0</v>
      </c>
      <c r="G17" s="335">
        <f>'SO.02 220616 Pol'!BC203</f>
        <v>0</v>
      </c>
      <c r="H17" s="335">
        <f>'SO.02 220616 Pol'!BD203</f>
        <v>0</v>
      </c>
      <c r="I17" s="336">
        <f>'SO.02 220616 Pol'!BE203</f>
        <v>0</v>
      </c>
    </row>
    <row r="18" spans="1:57" s="138" customFormat="1" x14ac:dyDescent="0.2">
      <c r="A18" s="333" t="str">
        <f>'SO.02 220616 Pol'!B204</f>
        <v>99</v>
      </c>
      <c r="B18" s="70" t="str">
        <f>'SO.02 220616 Pol'!C204</f>
        <v>Staveništní přesun hmot</v>
      </c>
      <c r="D18" s="231"/>
      <c r="E18" s="334">
        <f>'SO.02 220616 Pol'!BA206</f>
        <v>0</v>
      </c>
      <c r="F18" s="335">
        <f>'SO.02 220616 Pol'!BB206</f>
        <v>0</v>
      </c>
      <c r="G18" s="335">
        <f>'SO.02 220616 Pol'!BC206</f>
        <v>0</v>
      </c>
      <c r="H18" s="335">
        <f>'SO.02 220616 Pol'!BD206</f>
        <v>0</v>
      </c>
      <c r="I18" s="336">
        <f>'SO.02 220616 Pol'!BE206</f>
        <v>0</v>
      </c>
    </row>
    <row r="19" spans="1:57" s="138" customFormat="1" x14ac:dyDescent="0.2">
      <c r="A19" s="333" t="str">
        <f>'SO.02 220616 Pol'!B207</f>
        <v>711</v>
      </c>
      <c r="B19" s="70" t="str">
        <f>'SO.02 220616 Pol'!C207</f>
        <v>Izolace proti vodě</v>
      </c>
      <c r="D19" s="231"/>
      <c r="E19" s="334">
        <f>'SO.02 220616 Pol'!BA222</f>
        <v>0</v>
      </c>
      <c r="F19" s="335">
        <f>'SO.02 220616 Pol'!BB222</f>
        <v>0</v>
      </c>
      <c r="G19" s="335">
        <f>'SO.02 220616 Pol'!BC222</f>
        <v>0</v>
      </c>
      <c r="H19" s="335">
        <f>'SO.02 220616 Pol'!BD222</f>
        <v>0</v>
      </c>
      <c r="I19" s="336">
        <f>'SO.02 220616 Pol'!BE222</f>
        <v>0</v>
      </c>
    </row>
    <row r="20" spans="1:57" s="138" customFormat="1" x14ac:dyDescent="0.2">
      <c r="A20" s="333" t="str">
        <f>'SO.02 220616 Pol'!B223</f>
        <v>713</v>
      </c>
      <c r="B20" s="70" t="str">
        <f>'SO.02 220616 Pol'!C223</f>
        <v>Izolace tepelné</v>
      </c>
      <c r="D20" s="231"/>
      <c r="E20" s="334">
        <f>'SO.02 220616 Pol'!BA247</f>
        <v>0</v>
      </c>
      <c r="F20" s="335">
        <f>'SO.02 220616 Pol'!BB247</f>
        <v>0</v>
      </c>
      <c r="G20" s="335">
        <f>'SO.02 220616 Pol'!BC247</f>
        <v>0</v>
      </c>
      <c r="H20" s="335">
        <f>'SO.02 220616 Pol'!BD247</f>
        <v>0</v>
      </c>
      <c r="I20" s="336">
        <f>'SO.02 220616 Pol'!BE247</f>
        <v>0</v>
      </c>
    </row>
    <row r="21" spans="1:57" s="138" customFormat="1" x14ac:dyDescent="0.2">
      <c r="A21" s="333" t="str">
        <f>'SO.02 220616 Pol'!B248</f>
        <v>762</v>
      </c>
      <c r="B21" s="70" t="str">
        <f>'SO.02 220616 Pol'!C248</f>
        <v>Konstrukce tesařské</v>
      </c>
      <c r="D21" s="231"/>
      <c r="E21" s="334">
        <f>'SO.02 220616 Pol'!BA276</f>
        <v>0</v>
      </c>
      <c r="F21" s="335">
        <f>'SO.02 220616 Pol'!BB276</f>
        <v>0</v>
      </c>
      <c r="G21" s="335">
        <f>'SO.02 220616 Pol'!BC276</f>
        <v>0</v>
      </c>
      <c r="H21" s="335">
        <f>'SO.02 220616 Pol'!BD276</f>
        <v>0</v>
      </c>
      <c r="I21" s="336">
        <f>'SO.02 220616 Pol'!BE276</f>
        <v>0</v>
      </c>
    </row>
    <row r="22" spans="1:57" s="138" customFormat="1" x14ac:dyDescent="0.2">
      <c r="A22" s="333" t="str">
        <f>'SO.02 220616 Pol'!B277</f>
        <v>763</v>
      </c>
      <c r="B22" s="70" t="str">
        <f>'SO.02 220616 Pol'!C277</f>
        <v>Dřevostavby</v>
      </c>
      <c r="D22" s="231"/>
      <c r="E22" s="334">
        <f>'SO.02 220616 Pol'!BA288</f>
        <v>0</v>
      </c>
      <c r="F22" s="335">
        <f>'SO.02 220616 Pol'!BB288</f>
        <v>0</v>
      </c>
      <c r="G22" s="335">
        <f>'SO.02 220616 Pol'!BC288</f>
        <v>0</v>
      </c>
      <c r="H22" s="335">
        <f>'SO.02 220616 Pol'!BD288</f>
        <v>0</v>
      </c>
      <c r="I22" s="336">
        <f>'SO.02 220616 Pol'!BE288</f>
        <v>0</v>
      </c>
    </row>
    <row r="23" spans="1:57" s="138" customFormat="1" x14ac:dyDescent="0.2">
      <c r="A23" s="333" t="str">
        <f>'SO.02 220616 Pol'!B289</f>
        <v>764</v>
      </c>
      <c r="B23" s="70" t="str">
        <f>'SO.02 220616 Pol'!C289</f>
        <v>Konstrukce klempířské</v>
      </c>
      <c r="D23" s="231"/>
      <c r="E23" s="334">
        <f>'SO.02 220616 Pol'!BA301</f>
        <v>0</v>
      </c>
      <c r="F23" s="335">
        <f>'SO.02 220616 Pol'!BB301</f>
        <v>0</v>
      </c>
      <c r="G23" s="335">
        <f>'SO.02 220616 Pol'!BC301</f>
        <v>0</v>
      </c>
      <c r="H23" s="335">
        <f>'SO.02 220616 Pol'!BD301</f>
        <v>0</v>
      </c>
      <c r="I23" s="336">
        <f>'SO.02 220616 Pol'!BE301</f>
        <v>0</v>
      </c>
    </row>
    <row r="24" spans="1:57" s="138" customFormat="1" x14ac:dyDescent="0.2">
      <c r="A24" s="333" t="str">
        <f>'SO.02 220616 Pol'!B302</f>
        <v>765</v>
      </c>
      <c r="B24" s="70" t="str">
        <f>'SO.02 220616 Pol'!C302</f>
        <v>Krytiny tvrdé</v>
      </c>
      <c r="D24" s="231"/>
      <c r="E24" s="334">
        <f>'SO.02 220616 Pol'!BA314</f>
        <v>0</v>
      </c>
      <c r="F24" s="335">
        <f>'SO.02 220616 Pol'!BB314</f>
        <v>0</v>
      </c>
      <c r="G24" s="335">
        <f>'SO.02 220616 Pol'!BC314</f>
        <v>0</v>
      </c>
      <c r="H24" s="335">
        <f>'SO.02 220616 Pol'!BD314</f>
        <v>0</v>
      </c>
      <c r="I24" s="336">
        <f>'SO.02 220616 Pol'!BE314</f>
        <v>0</v>
      </c>
    </row>
    <row r="25" spans="1:57" s="138" customFormat="1" x14ac:dyDescent="0.2">
      <c r="A25" s="333" t="str">
        <f>'SO.02 220616 Pol'!B315</f>
        <v>766</v>
      </c>
      <c r="B25" s="70" t="str">
        <f>'SO.02 220616 Pol'!C315</f>
        <v>Konstrukce truhlářské</v>
      </c>
      <c r="D25" s="231"/>
      <c r="E25" s="334">
        <f>'SO.02 220616 Pol'!BA323</f>
        <v>0</v>
      </c>
      <c r="F25" s="335">
        <f>'SO.02 220616 Pol'!BB323</f>
        <v>0</v>
      </c>
      <c r="G25" s="335">
        <f>'SO.02 220616 Pol'!BC323</f>
        <v>0</v>
      </c>
      <c r="H25" s="335">
        <f>'SO.02 220616 Pol'!BD323</f>
        <v>0</v>
      </c>
      <c r="I25" s="336">
        <f>'SO.02 220616 Pol'!BE323</f>
        <v>0</v>
      </c>
    </row>
    <row r="26" spans="1:57" s="138" customFormat="1" x14ac:dyDescent="0.2">
      <c r="A26" s="333" t="str">
        <f>'SO.02 220616 Pol'!B324</f>
        <v>771</v>
      </c>
      <c r="B26" s="70" t="str">
        <f>'SO.02 220616 Pol'!C324</f>
        <v>Podlahy z dlaždic a obklady</v>
      </c>
      <c r="D26" s="231"/>
      <c r="E26" s="334">
        <f>'SO.02 220616 Pol'!BA335</f>
        <v>0</v>
      </c>
      <c r="F26" s="335">
        <f>'SO.02 220616 Pol'!BB335</f>
        <v>0</v>
      </c>
      <c r="G26" s="335">
        <f>'SO.02 220616 Pol'!BC335</f>
        <v>0</v>
      </c>
      <c r="H26" s="335">
        <f>'SO.02 220616 Pol'!BD335</f>
        <v>0</v>
      </c>
      <c r="I26" s="336">
        <f>'SO.02 220616 Pol'!BE335</f>
        <v>0</v>
      </c>
    </row>
    <row r="27" spans="1:57" s="138" customFormat="1" x14ac:dyDescent="0.2">
      <c r="A27" s="333" t="str">
        <f>'SO.02 220616 Pol'!B336</f>
        <v>781</v>
      </c>
      <c r="B27" s="70" t="str">
        <f>'SO.02 220616 Pol'!C336</f>
        <v>Obklady keramické</v>
      </c>
      <c r="D27" s="231"/>
      <c r="E27" s="334">
        <f>'SO.02 220616 Pol'!BA351</f>
        <v>0</v>
      </c>
      <c r="F27" s="335">
        <f>'SO.02 220616 Pol'!BB351</f>
        <v>0</v>
      </c>
      <c r="G27" s="335">
        <f>'SO.02 220616 Pol'!BC351</f>
        <v>0</v>
      </c>
      <c r="H27" s="335">
        <f>'SO.02 220616 Pol'!BD351</f>
        <v>0</v>
      </c>
      <c r="I27" s="336">
        <f>'SO.02 220616 Pol'!BE351</f>
        <v>0</v>
      </c>
    </row>
    <row r="28" spans="1:57" s="138" customFormat="1" x14ac:dyDescent="0.2">
      <c r="A28" s="333" t="str">
        <f>'SO.02 220616 Pol'!B352</f>
        <v>784</v>
      </c>
      <c r="B28" s="70" t="str">
        <f>'SO.02 220616 Pol'!C352</f>
        <v>Malby</v>
      </c>
      <c r="D28" s="231"/>
      <c r="E28" s="334">
        <f>'SO.02 220616 Pol'!BA369</f>
        <v>0</v>
      </c>
      <c r="F28" s="335">
        <f>'SO.02 220616 Pol'!BB369</f>
        <v>0</v>
      </c>
      <c r="G28" s="335">
        <f>'SO.02 220616 Pol'!BC369</f>
        <v>0</v>
      </c>
      <c r="H28" s="335">
        <f>'SO.02 220616 Pol'!BD369</f>
        <v>0</v>
      </c>
      <c r="I28" s="336">
        <f>'SO.02 220616 Pol'!BE369</f>
        <v>0</v>
      </c>
    </row>
    <row r="29" spans="1:57" s="138" customFormat="1" ht="13.5" thickBot="1" x14ac:dyDescent="0.25">
      <c r="A29" s="333" t="str">
        <f>'SO.02 220616 Pol'!B370</f>
        <v>799</v>
      </c>
      <c r="B29" s="70" t="str">
        <f>'SO.02 220616 Pol'!C370</f>
        <v>Ostatní</v>
      </c>
      <c r="D29" s="231"/>
      <c r="E29" s="334">
        <f>'SO.02 220616 Pol'!BA380</f>
        <v>0</v>
      </c>
      <c r="F29" s="335">
        <f>'SO.02 220616 Pol'!BB380</f>
        <v>0</v>
      </c>
      <c r="G29" s="335">
        <f>'SO.02 220616 Pol'!BC380</f>
        <v>0</v>
      </c>
      <c r="H29" s="335">
        <f>'SO.02 220616 Pol'!BD380</f>
        <v>0</v>
      </c>
      <c r="I29" s="336">
        <f>'SO.02 220616 Pol'!BE380</f>
        <v>0</v>
      </c>
    </row>
    <row r="30" spans="1:57" s="14" customFormat="1" ht="13.5" thickBot="1" x14ac:dyDescent="0.25">
      <c r="A30" s="232"/>
      <c r="B30" s="233" t="s">
        <v>79</v>
      </c>
      <c r="C30" s="233"/>
      <c r="D30" s="234"/>
      <c r="E30" s="235">
        <f>SUM(E7:E29)</f>
        <v>0</v>
      </c>
      <c r="F30" s="236">
        <f>SUM(F7:F29)</f>
        <v>0</v>
      </c>
      <c r="G30" s="236">
        <f>SUM(G7:G29)</f>
        <v>0</v>
      </c>
      <c r="H30" s="236">
        <f>SUM(H7:H29)</f>
        <v>0</v>
      </c>
      <c r="I30" s="237">
        <f>SUM(I7:I29)</f>
        <v>0</v>
      </c>
    </row>
    <row r="31" spans="1:57" x14ac:dyDescent="0.2">
      <c r="A31" s="138"/>
      <c r="B31" s="138"/>
      <c r="C31" s="138"/>
      <c r="D31" s="138"/>
      <c r="E31" s="138"/>
      <c r="F31" s="138"/>
      <c r="G31" s="138"/>
      <c r="H31" s="138"/>
      <c r="I31" s="138"/>
    </row>
    <row r="32" spans="1:57" ht="19.5" customHeight="1" x14ac:dyDescent="0.25">
      <c r="A32" s="223" t="s">
        <v>80</v>
      </c>
      <c r="B32" s="223"/>
      <c r="C32" s="223"/>
      <c r="D32" s="223"/>
      <c r="E32" s="223"/>
      <c r="F32" s="223"/>
      <c r="G32" s="238"/>
      <c r="H32" s="223"/>
      <c r="I32" s="223"/>
      <c r="BA32" s="144"/>
      <c r="BB32" s="144"/>
      <c r="BC32" s="144"/>
      <c r="BD32" s="144"/>
      <c r="BE32" s="144"/>
    </row>
    <row r="33" spans="1:53" ht="13.5" thickBot="1" x14ac:dyDescent="0.25"/>
    <row r="34" spans="1:53" x14ac:dyDescent="0.2">
      <c r="A34" s="176" t="s">
        <v>81</v>
      </c>
      <c r="B34" s="177"/>
      <c r="C34" s="177"/>
      <c r="D34" s="239"/>
      <c r="E34" s="240" t="s">
        <v>82</v>
      </c>
      <c r="F34" s="241" t="s">
        <v>12</v>
      </c>
      <c r="G34" s="242" t="s">
        <v>83</v>
      </c>
      <c r="H34" s="243"/>
      <c r="I34" s="244" t="s">
        <v>82</v>
      </c>
    </row>
    <row r="35" spans="1:53" x14ac:dyDescent="0.2">
      <c r="A35" s="168" t="s">
        <v>1071</v>
      </c>
      <c r="B35" s="159"/>
      <c r="C35" s="159"/>
      <c r="D35" s="245"/>
      <c r="E35" s="246"/>
      <c r="F35" s="247"/>
      <c r="G35" s="248">
        <v>0</v>
      </c>
      <c r="H35" s="249"/>
      <c r="I35" s="250">
        <f>E35+F35*G35/100</f>
        <v>0</v>
      </c>
      <c r="BA35" s="1">
        <v>0</v>
      </c>
    </row>
    <row r="36" spans="1:53" x14ac:dyDescent="0.2">
      <c r="A36" s="168" t="s">
        <v>1072</v>
      </c>
      <c r="B36" s="159"/>
      <c r="C36" s="159"/>
      <c r="D36" s="245"/>
      <c r="E36" s="246"/>
      <c r="F36" s="247"/>
      <c r="G36" s="248">
        <v>0</v>
      </c>
      <c r="H36" s="249"/>
      <c r="I36" s="250">
        <f>E36+F36*G36/100</f>
        <v>0</v>
      </c>
      <c r="BA36" s="1">
        <v>0</v>
      </c>
    </row>
    <row r="37" spans="1:53" x14ac:dyDescent="0.2">
      <c r="A37" s="168" t="s">
        <v>1073</v>
      </c>
      <c r="B37" s="159"/>
      <c r="C37" s="159"/>
      <c r="D37" s="245"/>
      <c r="E37" s="246"/>
      <c r="F37" s="247"/>
      <c r="G37" s="248">
        <v>0</v>
      </c>
      <c r="H37" s="249"/>
      <c r="I37" s="250">
        <f>E37+F37*G37/100</f>
        <v>0</v>
      </c>
      <c r="BA37" s="1">
        <v>0</v>
      </c>
    </row>
    <row r="38" spans="1:53" x14ac:dyDescent="0.2">
      <c r="A38" s="168" t="s">
        <v>1074</v>
      </c>
      <c r="B38" s="159"/>
      <c r="C38" s="159"/>
      <c r="D38" s="245"/>
      <c r="E38" s="246"/>
      <c r="F38" s="247"/>
      <c r="G38" s="248">
        <v>0</v>
      </c>
      <c r="H38" s="249"/>
      <c r="I38" s="250">
        <f>E38+F38*G38/100</f>
        <v>0</v>
      </c>
      <c r="BA38" s="1">
        <v>0</v>
      </c>
    </row>
    <row r="39" spans="1:53" x14ac:dyDescent="0.2">
      <c r="A39" s="168" t="s">
        <v>1075</v>
      </c>
      <c r="B39" s="159"/>
      <c r="C39" s="159"/>
      <c r="D39" s="245"/>
      <c r="E39" s="246"/>
      <c r="F39" s="247"/>
      <c r="G39" s="248">
        <v>0</v>
      </c>
      <c r="H39" s="249"/>
      <c r="I39" s="250">
        <f>E39+F39*G39/100</f>
        <v>0</v>
      </c>
      <c r="BA39" s="1">
        <v>1</v>
      </c>
    </row>
    <row r="40" spans="1:53" x14ac:dyDescent="0.2">
      <c r="A40" s="168" t="s">
        <v>1076</v>
      </c>
      <c r="B40" s="159"/>
      <c r="C40" s="159"/>
      <c r="D40" s="245"/>
      <c r="E40" s="246"/>
      <c r="F40" s="247"/>
      <c r="G40" s="248">
        <v>0</v>
      </c>
      <c r="H40" s="249"/>
      <c r="I40" s="250">
        <f>E40+F40*G40/100</f>
        <v>0</v>
      </c>
      <c r="BA40" s="1">
        <v>1</v>
      </c>
    </row>
    <row r="41" spans="1:53" x14ac:dyDescent="0.2">
      <c r="A41" s="168" t="s">
        <v>1077</v>
      </c>
      <c r="B41" s="159"/>
      <c r="C41" s="159"/>
      <c r="D41" s="245"/>
      <c r="E41" s="246"/>
      <c r="F41" s="247"/>
      <c r="G41" s="248">
        <v>0</v>
      </c>
      <c r="H41" s="249"/>
      <c r="I41" s="250">
        <f>E41+F41*G41/100</f>
        <v>0</v>
      </c>
      <c r="BA41" s="1">
        <v>2</v>
      </c>
    </row>
    <row r="42" spans="1:53" x14ac:dyDescent="0.2">
      <c r="A42" s="168" t="s">
        <v>1078</v>
      </c>
      <c r="B42" s="159"/>
      <c r="C42" s="159"/>
      <c r="D42" s="245"/>
      <c r="E42" s="246"/>
      <c r="F42" s="247"/>
      <c r="G42" s="248">
        <v>0</v>
      </c>
      <c r="H42" s="249"/>
      <c r="I42" s="250">
        <f>E42+F42*G42/100</f>
        <v>0</v>
      </c>
      <c r="BA42" s="1">
        <v>2</v>
      </c>
    </row>
    <row r="43" spans="1:53" ht="13.5" thickBot="1" x14ac:dyDescent="0.25">
      <c r="A43" s="251"/>
      <c r="B43" s="252" t="s">
        <v>84</v>
      </c>
      <c r="C43" s="253"/>
      <c r="D43" s="254"/>
      <c r="E43" s="255"/>
      <c r="F43" s="256"/>
      <c r="G43" s="256"/>
      <c r="H43" s="257">
        <f>SUM(I35:I42)</f>
        <v>0</v>
      </c>
      <c r="I43" s="258"/>
    </row>
    <row r="45" spans="1:53" x14ac:dyDescent="0.2">
      <c r="B45" s="14"/>
      <c r="F45" s="259"/>
      <c r="G45" s="260"/>
      <c r="H45" s="260"/>
      <c r="I45" s="54"/>
    </row>
    <row r="46" spans="1:53" x14ac:dyDescent="0.2">
      <c r="F46" s="259"/>
      <c r="G46" s="260"/>
      <c r="H46" s="260"/>
      <c r="I46" s="54"/>
    </row>
    <row r="47" spans="1:53" x14ac:dyDescent="0.2">
      <c r="F47" s="259"/>
      <c r="G47" s="260"/>
      <c r="H47" s="260"/>
      <c r="I47" s="54"/>
    </row>
    <row r="48" spans="1:53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  <row r="73" spans="6:9" x14ac:dyDescent="0.2">
      <c r="F73" s="259"/>
      <c r="G73" s="260"/>
      <c r="H73" s="260"/>
      <c r="I73" s="54"/>
    </row>
    <row r="74" spans="6:9" x14ac:dyDescent="0.2">
      <c r="F74" s="259"/>
      <c r="G74" s="260"/>
      <c r="H74" s="260"/>
      <c r="I74" s="54"/>
    </row>
    <row r="75" spans="6:9" x14ac:dyDescent="0.2">
      <c r="F75" s="259"/>
      <c r="G75" s="260"/>
      <c r="H75" s="260"/>
      <c r="I75" s="54"/>
    </row>
    <row r="76" spans="6:9" x14ac:dyDescent="0.2">
      <c r="F76" s="259"/>
      <c r="G76" s="260"/>
      <c r="H76" s="260"/>
      <c r="I76" s="54"/>
    </row>
    <row r="77" spans="6:9" x14ac:dyDescent="0.2">
      <c r="F77" s="259"/>
      <c r="G77" s="260"/>
      <c r="H77" s="260"/>
      <c r="I77" s="54"/>
    </row>
    <row r="78" spans="6:9" x14ac:dyDescent="0.2">
      <c r="F78" s="259"/>
      <c r="G78" s="260"/>
      <c r="H78" s="260"/>
      <c r="I78" s="54"/>
    </row>
    <row r="79" spans="6:9" x14ac:dyDescent="0.2">
      <c r="F79" s="259"/>
      <c r="G79" s="260"/>
      <c r="H79" s="260"/>
      <c r="I79" s="54"/>
    </row>
    <row r="80" spans="6:9" x14ac:dyDescent="0.2">
      <c r="F80" s="259"/>
      <c r="G80" s="260"/>
      <c r="H80" s="260"/>
      <c r="I80" s="54"/>
    </row>
    <row r="81" spans="6:9" x14ac:dyDescent="0.2">
      <c r="F81" s="259"/>
      <c r="G81" s="260"/>
      <c r="H81" s="260"/>
      <c r="I81" s="54"/>
    </row>
    <row r="82" spans="6:9" x14ac:dyDescent="0.2">
      <c r="F82" s="259"/>
      <c r="G82" s="260"/>
      <c r="H82" s="260"/>
      <c r="I82" s="54"/>
    </row>
    <row r="83" spans="6:9" x14ac:dyDescent="0.2">
      <c r="F83" s="259"/>
      <c r="G83" s="260"/>
      <c r="H83" s="260"/>
      <c r="I83" s="54"/>
    </row>
    <row r="84" spans="6:9" x14ac:dyDescent="0.2">
      <c r="F84" s="259"/>
      <c r="G84" s="260"/>
      <c r="H84" s="260"/>
      <c r="I84" s="54"/>
    </row>
    <row r="85" spans="6:9" x14ac:dyDescent="0.2">
      <c r="F85" s="259"/>
      <c r="G85" s="260"/>
      <c r="H85" s="260"/>
      <c r="I85" s="54"/>
    </row>
    <row r="86" spans="6:9" x14ac:dyDescent="0.2">
      <c r="F86" s="259"/>
      <c r="G86" s="260"/>
      <c r="H86" s="260"/>
      <c r="I86" s="54"/>
    </row>
    <row r="87" spans="6:9" x14ac:dyDescent="0.2">
      <c r="F87" s="259"/>
      <c r="G87" s="260"/>
      <c r="H87" s="260"/>
      <c r="I87" s="54"/>
    </row>
    <row r="88" spans="6:9" x14ac:dyDescent="0.2">
      <c r="F88" s="259"/>
      <c r="G88" s="260"/>
      <c r="H88" s="260"/>
      <c r="I88" s="54"/>
    </row>
    <row r="89" spans="6:9" x14ac:dyDescent="0.2">
      <c r="F89" s="259"/>
      <c r="G89" s="260"/>
      <c r="H89" s="260"/>
      <c r="I89" s="54"/>
    </row>
    <row r="90" spans="6:9" x14ac:dyDescent="0.2">
      <c r="F90" s="259"/>
      <c r="G90" s="260"/>
      <c r="H90" s="260"/>
      <c r="I90" s="54"/>
    </row>
    <row r="91" spans="6:9" x14ac:dyDescent="0.2">
      <c r="F91" s="259"/>
      <c r="G91" s="260"/>
      <c r="H91" s="260"/>
      <c r="I91" s="54"/>
    </row>
    <row r="92" spans="6:9" x14ac:dyDescent="0.2">
      <c r="F92" s="259"/>
      <c r="G92" s="260"/>
      <c r="H92" s="260"/>
      <c r="I92" s="54"/>
    </row>
    <row r="93" spans="6:9" x14ac:dyDescent="0.2">
      <c r="F93" s="259"/>
      <c r="G93" s="260"/>
      <c r="H93" s="260"/>
      <c r="I93" s="54"/>
    </row>
    <row r="94" spans="6:9" x14ac:dyDescent="0.2">
      <c r="F94" s="259"/>
      <c r="G94" s="260"/>
      <c r="H94" s="260"/>
      <c r="I94" s="54"/>
    </row>
  </sheetData>
  <mergeCells count="4">
    <mergeCell ref="A1:B1"/>
    <mergeCell ref="A2:B2"/>
    <mergeCell ref="G2:I2"/>
    <mergeCell ref="H43:I4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453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 x14ac:dyDescent="0.2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 x14ac:dyDescent="0.25">
      <c r="B2" s="263"/>
      <c r="C2" s="264"/>
      <c r="D2" s="264"/>
      <c r="E2" s="265"/>
      <c r="F2" s="264"/>
      <c r="G2" s="264"/>
    </row>
    <row r="3" spans="1:80" ht="13.5" thickTop="1" x14ac:dyDescent="0.2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'SO.02 220616 Rek'!H1</f>
        <v>220616</v>
      </c>
      <c r="G3" s="269"/>
    </row>
    <row r="4" spans="1:80" ht="13.5" thickBot="1" x14ac:dyDescent="0.25">
      <c r="A4" s="270" t="s">
        <v>76</v>
      </c>
      <c r="B4" s="215"/>
      <c r="C4" s="216" t="s">
        <v>1082</v>
      </c>
      <c r="D4" s="271"/>
      <c r="E4" s="272" t="str">
        <f>'SO.02 220616 Rek'!G2</f>
        <v>Únanov - komerční objekt 02</v>
      </c>
      <c r="F4" s="273"/>
      <c r="G4" s="274"/>
    </row>
    <row r="5" spans="1:80" ht="13.5" thickTop="1" x14ac:dyDescent="0.2">
      <c r="A5" s="275"/>
      <c r="G5" s="277"/>
    </row>
    <row r="6" spans="1:80" ht="27" customHeight="1" x14ac:dyDescent="0.2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 x14ac:dyDescent="0.2">
      <c r="A7" s="283" t="s">
        <v>97</v>
      </c>
      <c r="B7" s="284" t="s">
        <v>98</v>
      </c>
      <c r="C7" s="285" t="s">
        <v>99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x14ac:dyDescent="0.2">
      <c r="A8" s="294">
        <v>1</v>
      </c>
      <c r="B8" s="295" t="s">
        <v>113</v>
      </c>
      <c r="C8" s="296" t="s">
        <v>114</v>
      </c>
      <c r="D8" s="297" t="s">
        <v>115</v>
      </c>
      <c r="E8" s="298">
        <v>36.810099999999998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>
        <v>0</v>
      </c>
      <c r="K8" s="301">
        <f>E8*J8</f>
        <v>0</v>
      </c>
      <c r="O8" s="293">
        <v>2</v>
      </c>
      <c r="AA8" s="262">
        <v>1</v>
      </c>
      <c r="AB8" s="262">
        <v>1</v>
      </c>
      <c r="AC8" s="262">
        <v>1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1</v>
      </c>
    </row>
    <row r="9" spans="1:80" x14ac:dyDescent="0.2">
      <c r="A9" s="302"/>
      <c r="B9" s="309"/>
      <c r="C9" s="310" t="s">
        <v>116</v>
      </c>
      <c r="D9" s="311"/>
      <c r="E9" s="312">
        <v>25</v>
      </c>
      <c r="F9" s="313"/>
      <c r="G9" s="314"/>
      <c r="H9" s="315"/>
      <c r="I9" s="307"/>
      <c r="J9" s="316"/>
      <c r="K9" s="307"/>
      <c r="M9" s="308" t="s">
        <v>116</v>
      </c>
      <c r="O9" s="293"/>
    </row>
    <row r="10" spans="1:80" x14ac:dyDescent="0.2">
      <c r="A10" s="302"/>
      <c r="B10" s="309"/>
      <c r="C10" s="310" t="s">
        <v>1084</v>
      </c>
      <c r="D10" s="311"/>
      <c r="E10" s="312">
        <v>0.78</v>
      </c>
      <c r="F10" s="313"/>
      <c r="G10" s="314"/>
      <c r="H10" s="315"/>
      <c r="I10" s="307"/>
      <c r="J10" s="316"/>
      <c r="K10" s="307"/>
      <c r="M10" s="308" t="s">
        <v>1084</v>
      </c>
      <c r="O10" s="293"/>
    </row>
    <row r="11" spans="1:80" x14ac:dyDescent="0.2">
      <c r="A11" s="302"/>
      <c r="B11" s="309"/>
      <c r="C11" s="310" t="s">
        <v>1085</v>
      </c>
      <c r="D11" s="311"/>
      <c r="E11" s="312">
        <v>11.030099999999999</v>
      </c>
      <c r="F11" s="313"/>
      <c r="G11" s="314"/>
      <c r="H11" s="315"/>
      <c r="I11" s="307"/>
      <c r="J11" s="316"/>
      <c r="K11" s="307"/>
      <c r="M11" s="308" t="s">
        <v>1085</v>
      </c>
      <c r="O11" s="293"/>
    </row>
    <row r="12" spans="1:80" x14ac:dyDescent="0.2">
      <c r="A12" s="294">
        <v>2</v>
      </c>
      <c r="B12" s="295" t="s">
        <v>117</v>
      </c>
      <c r="C12" s="296" t="s">
        <v>118</v>
      </c>
      <c r="D12" s="297" t="s">
        <v>115</v>
      </c>
      <c r="E12" s="298">
        <v>36.810099999999998</v>
      </c>
      <c r="F12" s="298">
        <v>0</v>
      </c>
      <c r="G12" s="299">
        <f>E12*F12</f>
        <v>0</v>
      </c>
      <c r="H12" s="300">
        <v>0</v>
      </c>
      <c r="I12" s="301">
        <f>E12*H12</f>
        <v>0</v>
      </c>
      <c r="J12" s="300">
        <v>0</v>
      </c>
      <c r="K12" s="301">
        <f>E12*J12</f>
        <v>0</v>
      </c>
      <c r="O12" s="293">
        <v>2</v>
      </c>
      <c r="AA12" s="262">
        <v>1</v>
      </c>
      <c r="AB12" s="262">
        <v>1</v>
      </c>
      <c r="AC12" s="262">
        <v>1</v>
      </c>
      <c r="AZ12" s="262">
        <v>1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1</v>
      </c>
      <c r="CB12" s="293">
        <v>1</v>
      </c>
    </row>
    <row r="13" spans="1:80" x14ac:dyDescent="0.2">
      <c r="A13" s="294">
        <v>3</v>
      </c>
      <c r="B13" s="295" t="s">
        <v>1086</v>
      </c>
      <c r="C13" s="296" t="s">
        <v>1087</v>
      </c>
      <c r="D13" s="297" t="s">
        <v>115</v>
      </c>
      <c r="E13" s="298">
        <v>37.881</v>
      </c>
      <c r="F13" s="298">
        <v>0</v>
      </c>
      <c r="G13" s="299">
        <f>E13*F13</f>
        <v>0</v>
      </c>
      <c r="H13" s="300">
        <v>0</v>
      </c>
      <c r="I13" s="301">
        <f>E13*H13</f>
        <v>0</v>
      </c>
      <c r="J13" s="300">
        <v>0</v>
      </c>
      <c r="K13" s="301">
        <f>E13*J13</f>
        <v>0</v>
      </c>
      <c r="O13" s="293">
        <v>2</v>
      </c>
      <c r="AA13" s="262">
        <v>1</v>
      </c>
      <c r="AB13" s="262">
        <v>1</v>
      </c>
      <c r="AC13" s="262">
        <v>1</v>
      </c>
      <c r="AZ13" s="262">
        <v>1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1</v>
      </c>
      <c r="CB13" s="293">
        <v>1</v>
      </c>
    </row>
    <row r="14" spans="1:80" x14ac:dyDescent="0.2">
      <c r="A14" s="302"/>
      <c r="B14" s="309"/>
      <c r="C14" s="310" t="s">
        <v>1088</v>
      </c>
      <c r="D14" s="311"/>
      <c r="E14" s="312">
        <v>31.1675</v>
      </c>
      <c r="F14" s="313"/>
      <c r="G14" s="314"/>
      <c r="H14" s="315"/>
      <c r="I14" s="307"/>
      <c r="J14" s="316"/>
      <c r="K14" s="307"/>
      <c r="M14" s="308" t="s">
        <v>1088</v>
      </c>
      <c r="O14" s="293"/>
    </row>
    <row r="15" spans="1:80" x14ac:dyDescent="0.2">
      <c r="A15" s="302"/>
      <c r="B15" s="309"/>
      <c r="C15" s="310" t="s">
        <v>1089</v>
      </c>
      <c r="D15" s="311"/>
      <c r="E15" s="312">
        <v>6.7134999999999998</v>
      </c>
      <c r="F15" s="313"/>
      <c r="G15" s="314"/>
      <c r="H15" s="315"/>
      <c r="I15" s="307"/>
      <c r="J15" s="316"/>
      <c r="K15" s="307"/>
      <c r="M15" s="308" t="s">
        <v>1089</v>
      </c>
      <c r="O15" s="293"/>
    </row>
    <row r="16" spans="1:80" x14ac:dyDescent="0.2">
      <c r="A16" s="294">
        <v>4</v>
      </c>
      <c r="B16" s="295" t="s">
        <v>124</v>
      </c>
      <c r="C16" s="296" t="s">
        <v>125</v>
      </c>
      <c r="D16" s="297" t="s">
        <v>115</v>
      </c>
      <c r="E16" s="298">
        <v>37.881</v>
      </c>
      <c r="F16" s="298">
        <v>0</v>
      </c>
      <c r="G16" s="299">
        <f>E16*F16</f>
        <v>0</v>
      </c>
      <c r="H16" s="300">
        <v>0</v>
      </c>
      <c r="I16" s="301">
        <f>E16*H16</f>
        <v>0</v>
      </c>
      <c r="J16" s="300">
        <v>0</v>
      </c>
      <c r="K16" s="301">
        <f>E16*J16</f>
        <v>0</v>
      </c>
      <c r="O16" s="293">
        <v>2</v>
      </c>
      <c r="AA16" s="262">
        <v>1</v>
      </c>
      <c r="AB16" s="262">
        <v>1</v>
      </c>
      <c r="AC16" s="262">
        <v>1</v>
      </c>
      <c r="AZ16" s="262">
        <v>1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1</v>
      </c>
      <c r="CB16" s="293">
        <v>1</v>
      </c>
    </row>
    <row r="17" spans="1:80" x14ac:dyDescent="0.2">
      <c r="A17" s="294">
        <v>5</v>
      </c>
      <c r="B17" s="295" t="s">
        <v>126</v>
      </c>
      <c r="C17" s="296" t="s">
        <v>127</v>
      </c>
      <c r="D17" s="297" t="s">
        <v>115</v>
      </c>
      <c r="E17" s="298">
        <v>8.0741999999999994</v>
      </c>
      <c r="F17" s="298">
        <v>0</v>
      </c>
      <c r="G17" s="299">
        <f>E17*F17</f>
        <v>0</v>
      </c>
      <c r="H17" s="300">
        <v>0</v>
      </c>
      <c r="I17" s="301">
        <f>E17*H17</f>
        <v>0</v>
      </c>
      <c r="J17" s="300">
        <v>0</v>
      </c>
      <c r="K17" s="301">
        <f>E17*J17</f>
        <v>0</v>
      </c>
      <c r="O17" s="293">
        <v>2</v>
      </c>
      <c r="AA17" s="262">
        <v>1</v>
      </c>
      <c r="AB17" s="262">
        <v>1</v>
      </c>
      <c r="AC17" s="262">
        <v>1</v>
      </c>
      <c r="AZ17" s="262">
        <v>1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1</v>
      </c>
      <c r="CB17" s="293">
        <v>1</v>
      </c>
    </row>
    <row r="18" spans="1:80" x14ac:dyDescent="0.2">
      <c r="A18" s="302"/>
      <c r="B18" s="309"/>
      <c r="C18" s="310" t="s">
        <v>1090</v>
      </c>
      <c r="D18" s="311"/>
      <c r="E18" s="312">
        <v>5.976</v>
      </c>
      <c r="F18" s="313"/>
      <c r="G18" s="314"/>
      <c r="H18" s="315"/>
      <c r="I18" s="307"/>
      <c r="J18" s="316"/>
      <c r="K18" s="307"/>
      <c r="M18" s="308" t="s">
        <v>1090</v>
      </c>
      <c r="O18" s="293"/>
    </row>
    <row r="19" spans="1:80" x14ac:dyDescent="0.2">
      <c r="A19" s="302"/>
      <c r="B19" s="309"/>
      <c r="C19" s="310" t="s">
        <v>1091</v>
      </c>
      <c r="D19" s="311"/>
      <c r="E19" s="312">
        <v>2.0981999999999998</v>
      </c>
      <c r="F19" s="313"/>
      <c r="G19" s="314"/>
      <c r="H19" s="315"/>
      <c r="I19" s="307"/>
      <c r="J19" s="316"/>
      <c r="K19" s="307"/>
      <c r="M19" s="308" t="s">
        <v>1091</v>
      </c>
      <c r="O19" s="293"/>
    </row>
    <row r="20" spans="1:80" x14ac:dyDescent="0.2">
      <c r="A20" s="294">
        <v>6</v>
      </c>
      <c r="B20" s="295" t="s">
        <v>131</v>
      </c>
      <c r="C20" s="296" t="s">
        <v>132</v>
      </c>
      <c r="D20" s="297" t="s">
        <v>115</v>
      </c>
      <c r="E20" s="298">
        <v>8.0741999999999994</v>
      </c>
      <c r="F20" s="298">
        <v>0</v>
      </c>
      <c r="G20" s="299">
        <f>E20*F20</f>
        <v>0</v>
      </c>
      <c r="H20" s="300">
        <v>0</v>
      </c>
      <c r="I20" s="301">
        <f>E20*H20</f>
        <v>0</v>
      </c>
      <c r="J20" s="300">
        <v>0</v>
      </c>
      <c r="K20" s="301">
        <f>E20*J20</f>
        <v>0</v>
      </c>
      <c r="O20" s="293">
        <v>2</v>
      </c>
      <c r="AA20" s="262">
        <v>1</v>
      </c>
      <c r="AB20" s="262">
        <v>1</v>
      </c>
      <c r="AC20" s="262">
        <v>1</v>
      </c>
      <c r="AZ20" s="262">
        <v>1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1</v>
      </c>
      <c r="CB20" s="293">
        <v>1</v>
      </c>
    </row>
    <row r="21" spans="1:80" x14ac:dyDescent="0.2">
      <c r="A21" s="294">
        <v>7</v>
      </c>
      <c r="B21" s="295" t="s">
        <v>139</v>
      </c>
      <c r="C21" s="296" t="s">
        <v>140</v>
      </c>
      <c r="D21" s="297" t="s">
        <v>115</v>
      </c>
      <c r="E21" s="298">
        <v>1.518</v>
      </c>
      <c r="F21" s="298">
        <v>0</v>
      </c>
      <c r="G21" s="299">
        <f>E21*F21</f>
        <v>0</v>
      </c>
      <c r="H21" s="300">
        <v>0</v>
      </c>
      <c r="I21" s="301">
        <f>E21*H21</f>
        <v>0</v>
      </c>
      <c r="J21" s="300">
        <v>0</v>
      </c>
      <c r="K21" s="301">
        <f>E21*J21</f>
        <v>0</v>
      </c>
      <c r="O21" s="293">
        <v>2</v>
      </c>
      <c r="AA21" s="262">
        <v>1</v>
      </c>
      <c r="AB21" s="262">
        <v>1</v>
      </c>
      <c r="AC21" s="262">
        <v>1</v>
      </c>
      <c r="AZ21" s="262">
        <v>1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1</v>
      </c>
      <c r="CB21" s="293">
        <v>1</v>
      </c>
    </row>
    <row r="22" spans="1:80" x14ac:dyDescent="0.2">
      <c r="A22" s="302"/>
      <c r="B22" s="309"/>
      <c r="C22" s="310" t="s">
        <v>1092</v>
      </c>
      <c r="D22" s="311"/>
      <c r="E22" s="312">
        <v>1.1952</v>
      </c>
      <c r="F22" s="313"/>
      <c r="G22" s="314"/>
      <c r="H22" s="315"/>
      <c r="I22" s="307"/>
      <c r="J22" s="316"/>
      <c r="K22" s="307"/>
      <c r="M22" s="308" t="s">
        <v>1092</v>
      </c>
      <c r="O22" s="293"/>
    </row>
    <row r="23" spans="1:80" x14ac:dyDescent="0.2">
      <c r="A23" s="302"/>
      <c r="B23" s="309"/>
      <c r="C23" s="310" t="s">
        <v>1093</v>
      </c>
      <c r="D23" s="311"/>
      <c r="E23" s="312">
        <v>0.32279999999999998</v>
      </c>
      <c r="F23" s="313"/>
      <c r="G23" s="314"/>
      <c r="H23" s="315"/>
      <c r="I23" s="307"/>
      <c r="J23" s="316"/>
      <c r="K23" s="307"/>
      <c r="M23" s="308" t="s">
        <v>1093</v>
      </c>
      <c r="O23" s="293"/>
    </row>
    <row r="24" spans="1:80" x14ac:dyDescent="0.2">
      <c r="A24" s="294">
        <v>8</v>
      </c>
      <c r="B24" s="295" t="s">
        <v>145</v>
      </c>
      <c r="C24" s="296" t="s">
        <v>146</v>
      </c>
      <c r="D24" s="297" t="s">
        <v>115</v>
      </c>
      <c r="E24" s="298">
        <v>1.518</v>
      </c>
      <c r="F24" s="298">
        <v>0</v>
      </c>
      <c r="G24" s="299">
        <f>E24*F24</f>
        <v>0</v>
      </c>
      <c r="H24" s="300">
        <v>0</v>
      </c>
      <c r="I24" s="301">
        <f>E24*H24</f>
        <v>0</v>
      </c>
      <c r="J24" s="300">
        <v>0</v>
      </c>
      <c r="K24" s="301">
        <f>E24*J24</f>
        <v>0</v>
      </c>
      <c r="O24" s="293">
        <v>2</v>
      </c>
      <c r="AA24" s="262">
        <v>1</v>
      </c>
      <c r="AB24" s="262">
        <v>1</v>
      </c>
      <c r="AC24" s="262">
        <v>1</v>
      </c>
      <c r="AZ24" s="262">
        <v>1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1</v>
      </c>
      <c r="CB24" s="293">
        <v>1</v>
      </c>
    </row>
    <row r="25" spans="1:80" x14ac:dyDescent="0.2">
      <c r="A25" s="294">
        <v>9</v>
      </c>
      <c r="B25" s="295" t="s">
        <v>147</v>
      </c>
      <c r="C25" s="296" t="s">
        <v>148</v>
      </c>
      <c r="D25" s="297" t="s">
        <v>115</v>
      </c>
      <c r="E25" s="298">
        <v>3.0588000000000002</v>
      </c>
      <c r="F25" s="298">
        <v>0</v>
      </c>
      <c r="G25" s="299">
        <f>E25*F25</f>
        <v>0</v>
      </c>
      <c r="H25" s="300">
        <v>0</v>
      </c>
      <c r="I25" s="301">
        <f>E25*H25</f>
        <v>0</v>
      </c>
      <c r="J25" s="300">
        <v>0</v>
      </c>
      <c r="K25" s="301">
        <f>E25*J25</f>
        <v>0</v>
      </c>
      <c r="O25" s="293">
        <v>2</v>
      </c>
      <c r="AA25" s="262">
        <v>1</v>
      </c>
      <c r="AB25" s="262">
        <v>1</v>
      </c>
      <c r="AC25" s="262">
        <v>1</v>
      </c>
      <c r="AZ25" s="262">
        <v>1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1</v>
      </c>
      <c r="CB25" s="293">
        <v>1</v>
      </c>
    </row>
    <row r="26" spans="1:80" x14ac:dyDescent="0.2">
      <c r="A26" s="294">
        <v>10</v>
      </c>
      <c r="B26" s="295" t="s">
        <v>149</v>
      </c>
      <c r="C26" s="296" t="s">
        <v>150</v>
      </c>
      <c r="D26" s="297" t="s">
        <v>115</v>
      </c>
      <c r="E26" s="298">
        <v>81.224500000000006</v>
      </c>
      <c r="F26" s="298">
        <v>0</v>
      </c>
      <c r="G26" s="299">
        <f>E26*F26</f>
        <v>0</v>
      </c>
      <c r="H26" s="300">
        <v>0</v>
      </c>
      <c r="I26" s="301">
        <f>E26*H26</f>
        <v>0</v>
      </c>
      <c r="J26" s="300">
        <v>0</v>
      </c>
      <c r="K26" s="301">
        <f>E26*J26</f>
        <v>0</v>
      </c>
      <c r="O26" s="293">
        <v>2</v>
      </c>
      <c r="AA26" s="262">
        <v>1</v>
      </c>
      <c r="AB26" s="262">
        <v>1</v>
      </c>
      <c r="AC26" s="262">
        <v>1</v>
      </c>
      <c r="AZ26" s="262">
        <v>1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1</v>
      </c>
      <c r="CB26" s="293">
        <v>1</v>
      </c>
    </row>
    <row r="27" spans="1:80" x14ac:dyDescent="0.2">
      <c r="A27" s="302"/>
      <c r="B27" s="309"/>
      <c r="C27" s="310" t="s">
        <v>1094</v>
      </c>
      <c r="D27" s="311"/>
      <c r="E27" s="312">
        <v>84.283299999999997</v>
      </c>
      <c r="F27" s="313"/>
      <c r="G27" s="314"/>
      <c r="H27" s="315"/>
      <c r="I27" s="307"/>
      <c r="J27" s="316"/>
      <c r="K27" s="307"/>
      <c r="M27" s="308" t="s">
        <v>1094</v>
      </c>
      <c r="O27" s="293"/>
    </row>
    <row r="28" spans="1:80" x14ac:dyDescent="0.2">
      <c r="A28" s="302"/>
      <c r="B28" s="309"/>
      <c r="C28" s="310" t="s">
        <v>1095</v>
      </c>
      <c r="D28" s="311"/>
      <c r="E28" s="312">
        <v>-3.0588000000000002</v>
      </c>
      <c r="F28" s="313"/>
      <c r="G28" s="314"/>
      <c r="H28" s="315"/>
      <c r="I28" s="307"/>
      <c r="J28" s="316"/>
      <c r="K28" s="307"/>
      <c r="M28" s="337">
        <v>-30588</v>
      </c>
      <c r="O28" s="293"/>
    </row>
    <row r="29" spans="1:80" x14ac:dyDescent="0.2">
      <c r="A29" s="294">
        <v>11</v>
      </c>
      <c r="B29" s="295" t="s">
        <v>153</v>
      </c>
      <c r="C29" s="296" t="s">
        <v>154</v>
      </c>
      <c r="D29" s="297" t="s">
        <v>115</v>
      </c>
      <c r="E29" s="298">
        <v>406.1225</v>
      </c>
      <c r="F29" s="298">
        <v>0</v>
      </c>
      <c r="G29" s="299">
        <f>E29*F29</f>
        <v>0</v>
      </c>
      <c r="H29" s="300">
        <v>0</v>
      </c>
      <c r="I29" s="301">
        <f>E29*H29</f>
        <v>0</v>
      </c>
      <c r="J29" s="300">
        <v>0</v>
      </c>
      <c r="K29" s="301">
        <f>E29*J29</f>
        <v>0</v>
      </c>
      <c r="O29" s="293">
        <v>2</v>
      </c>
      <c r="AA29" s="262">
        <v>1</v>
      </c>
      <c r="AB29" s="262">
        <v>1</v>
      </c>
      <c r="AC29" s="262">
        <v>1</v>
      </c>
      <c r="AZ29" s="262">
        <v>1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1</v>
      </c>
      <c r="CB29" s="293">
        <v>1</v>
      </c>
    </row>
    <row r="30" spans="1:80" x14ac:dyDescent="0.2">
      <c r="A30" s="302"/>
      <c r="B30" s="309"/>
      <c r="C30" s="310" t="s">
        <v>1096</v>
      </c>
      <c r="D30" s="311"/>
      <c r="E30" s="312">
        <v>406.1225</v>
      </c>
      <c r="F30" s="313"/>
      <c r="G30" s="314"/>
      <c r="H30" s="315"/>
      <c r="I30" s="307"/>
      <c r="J30" s="316"/>
      <c r="K30" s="307"/>
      <c r="M30" s="308" t="s">
        <v>1096</v>
      </c>
      <c r="O30" s="293"/>
    </row>
    <row r="31" spans="1:80" x14ac:dyDescent="0.2">
      <c r="A31" s="294">
        <v>12</v>
      </c>
      <c r="B31" s="295" t="s">
        <v>156</v>
      </c>
      <c r="C31" s="296" t="s">
        <v>157</v>
      </c>
      <c r="D31" s="297" t="s">
        <v>115</v>
      </c>
      <c r="E31" s="298">
        <v>3.0588000000000002</v>
      </c>
      <c r="F31" s="298">
        <v>0</v>
      </c>
      <c r="G31" s="299">
        <f>E31*F31</f>
        <v>0</v>
      </c>
      <c r="H31" s="300">
        <v>0</v>
      </c>
      <c r="I31" s="301">
        <f>E31*H31</f>
        <v>0</v>
      </c>
      <c r="J31" s="300">
        <v>0</v>
      </c>
      <c r="K31" s="301">
        <f>E31*J31</f>
        <v>0</v>
      </c>
      <c r="O31" s="293">
        <v>2</v>
      </c>
      <c r="AA31" s="262">
        <v>1</v>
      </c>
      <c r="AB31" s="262">
        <v>1</v>
      </c>
      <c r="AC31" s="262">
        <v>1</v>
      </c>
      <c r="AZ31" s="262">
        <v>1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1</v>
      </c>
      <c r="CB31" s="293">
        <v>1</v>
      </c>
    </row>
    <row r="32" spans="1:80" x14ac:dyDescent="0.2">
      <c r="A32" s="302"/>
      <c r="B32" s="309"/>
      <c r="C32" s="310" t="s">
        <v>1097</v>
      </c>
      <c r="D32" s="311"/>
      <c r="E32" s="312">
        <v>3.0588000000000002</v>
      </c>
      <c r="F32" s="313"/>
      <c r="G32" s="314"/>
      <c r="H32" s="315"/>
      <c r="I32" s="307"/>
      <c r="J32" s="316"/>
      <c r="K32" s="307"/>
      <c r="M32" s="308" t="s">
        <v>1097</v>
      </c>
      <c r="O32" s="293"/>
    </row>
    <row r="33" spans="1:80" x14ac:dyDescent="0.2">
      <c r="A33" s="294">
        <v>13</v>
      </c>
      <c r="B33" s="295" t="s">
        <v>161</v>
      </c>
      <c r="C33" s="296" t="s">
        <v>162</v>
      </c>
      <c r="D33" s="297" t="s">
        <v>115</v>
      </c>
      <c r="E33" s="298">
        <v>3.0588000000000002</v>
      </c>
      <c r="F33" s="298">
        <v>0</v>
      </c>
      <c r="G33" s="299">
        <f>E33*F33</f>
        <v>0</v>
      </c>
      <c r="H33" s="300">
        <v>0</v>
      </c>
      <c r="I33" s="301">
        <f>E33*H33</f>
        <v>0</v>
      </c>
      <c r="J33" s="300">
        <v>0</v>
      </c>
      <c r="K33" s="301">
        <f>E33*J33</f>
        <v>0</v>
      </c>
      <c r="O33" s="293">
        <v>2</v>
      </c>
      <c r="AA33" s="262">
        <v>1</v>
      </c>
      <c r="AB33" s="262">
        <v>1</v>
      </c>
      <c r="AC33" s="262">
        <v>1</v>
      </c>
      <c r="AZ33" s="262">
        <v>1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1</v>
      </c>
      <c r="CB33" s="293">
        <v>1</v>
      </c>
    </row>
    <row r="34" spans="1:80" x14ac:dyDescent="0.2">
      <c r="A34" s="294">
        <v>14</v>
      </c>
      <c r="B34" s="295" t="s">
        <v>163</v>
      </c>
      <c r="C34" s="296" t="s">
        <v>164</v>
      </c>
      <c r="D34" s="297" t="s">
        <v>165</v>
      </c>
      <c r="E34" s="298">
        <v>87.316900000000004</v>
      </c>
      <c r="F34" s="298">
        <v>0</v>
      </c>
      <c r="G34" s="299">
        <f>E34*F34</f>
        <v>0</v>
      </c>
      <c r="H34" s="300">
        <v>0</v>
      </c>
      <c r="I34" s="301">
        <f>E34*H34</f>
        <v>0</v>
      </c>
      <c r="J34" s="300">
        <v>0</v>
      </c>
      <c r="K34" s="301">
        <f>E34*J34</f>
        <v>0</v>
      </c>
      <c r="O34" s="293">
        <v>2</v>
      </c>
      <c r="AA34" s="262">
        <v>1</v>
      </c>
      <c r="AB34" s="262">
        <v>1</v>
      </c>
      <c r="AC34" s="262">
        <v>1</v>
      </c>
      <c r="AZ34" s="262">
        <v>1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1</v>
      </c>
      <c r="CB34" s="293">
        <v>1</v>
      </c>
    </row>
    <row r="35" spans="1:80" x14ac:dyDescent="0.2">
      <c r="A35" s="302"/>
      <c r="B35" s="309"/>
      <c r="C35" s="310" t="s">
        <v>1098</v>
      </c>
      <c r="D35" s="311"/>
      <c r="E35" s="312">
        <v>47.95</v>
      </c>
      <c r="F35" s="313"/>
      <c r="G35" s="314"/>
      <c r="H35" s="315"/>
      <c r="I35" s="307"/>
      <c r="J35" s="316"/>
      <c r="K35" s="307"/>
      <c r="M35" s="337">
        <v>479500</v>
      </c>
      <c r="O35" s="293"/>
    </row>
    <row r="36" spans="1:80" x14ac:dyDescent="0.2">
      <c r="A36" s="302"/>
      <c r="B36" s="309"/>
      <c r="C36" s="310" t="s">
        <v>1099</v>
      </c>
      <c r="D36" s="311"/>
      <c r="E36" s="312">
        <v>2.6</v>
      </c>
      <c r="F36" s="313"/>
      <c r="G36" s="314"/>
      <c r="H36" s="315"/>
      <c r="I36" s="307"/>
      <c r="J36" s="316"/>
      <c r="K36" s="307"/>
      <c r="M36" s="308" t="s">
        <v>1099</v>
      </c>
      <c r="O36" s="293"/>
    </row>
    <row r="37" spans="1:80" x14ac:dyDescent="0.2">
      <c r="A37" s="302"/>
      <c r="B37" s="309"/>
      <c r="C37" s="310" t="s">
        <v>1100</v>
      </c>
      <c r="D37" s="311"/>
      <c r="E37" s="312">
        <v>36.7669</v>
      </c>
      <c r="F37" s="313"/>
      <c r="G37" s="314"/>
      <c r="H37" s="315"/>
      <c r="I37" s="307"/>
      <c r="J37" s="316"/>
      <c r="K37" s="307"/>
      <c r="M37" s="308" t="s">
        <v>1100</v>
      </c>
      <c r="O37" s="293"/>
    </row>
    <row r="38" spans="1:80" x14ac:dyDescent="0.2">
      <c r="A38" s="294">
        <v>15</v>
      </c>
      <c r="B38" s="295" t="s">
        <v>167</v>
      </c>
      <c r="C38" s="296" t="s">
        <v>168</v>
      </c>
      <c r="D38" s="297" t="s">
        <v>115</v>
      </c>
      <c r="E38" s="298">
        <v>81.224500000000006</v>
      </c>
      <c r="F38" s="298">
        <v>0</v>
      </c>
      <c r="G38" s="299">
        <f>E38*F38</f>
        <v>0</v>
      </c>
      <c r="H38" s="300">
        <v>0</v>
      </c>
      <c r="I38" s="301">
        <f>E38*H38</f>
        <v>0</v>
      </c>
      <c r="J38" s="300">
        <v>0</v>
      </c>
      <c r="K38" s="301">
        <f>E38*J38</f>
        <v>0</v>
      </c>
      <c r="O38" s="293">
        <v>2</v>
      </c>
      <c r="AA38" s="262">
        <v>1</v>
      </c>
      <c r="AB38" s="262">
        <v>1</v>
      </c>
      <c r="AC38" s="262">
        <v>1</v>
      </c>
      <c r="AZ38" s="262">
        <v>1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1</v>
      </c>
      <c r="CB38" s="293">
        <v>1</v>
      </c>
    </row>
    <row r="39" spans="1:80" x14ac:dyDescent="0.2">
      <c r="A39" s="317"/>
      <c r="B39" s="318" t="s">
        <v>101</v>
      </c>
      <c r="C39" s="319" t="s">
        <v>112</v>
      </c>
      <c r="D39" s="320"/>
      <c r="E39" s="321"/>
      <c r="F39" s="322"/>
      <c r="G39" s="323">
        <f>SUM(G7:G38)</f>
        <v>0</v>
      </c>
      <c r="H39" s="324"/>
      <c r="I39" s="325">
        <f>SUM(I7:I38)</f>
        <v>0</v>
      </c>
      <c r="J39" s="324"/>
      <c r="K39" s="325">
        <f>SUM(K7:K38)</f>
        <v>0</v>
      </c>
      <c r="O39" s="293">
        <v>4</v>
      </c>
      <c r="BA39" s="326">
        <f>SUM(BA7:BA38)</f>
        <v>0</v>
      </c>
      <c r="BB39" s="326">
        <f>SUM(BB7:BB38)</f>
        <v>0</v>
      </c>
      <c r="BC39" s="326">
        <f>SUM(BC7:BC38)</f>
        <v>0</v>
      </c>
      <c r="BD39" s="326">
        <f>SUM(BD7:BD38)</f>
        <v>0</v>
      </c>
      <c r="BE39" s="326">
        <f>SUM(BE7:BE38)</f>
        <v>0</v>
      </c>
    </row>
    <row r="40" spans="1:80" x14ac:dyDescent="0.2">
      <c r="A40" s="283" t="s">
        <v>97</v>
      </c>
      <c r="B40" s="284" t="s">
        <v>169</v>
      </c>
      <c r="C40" s="285" t="s">
        <v>170</v>
      </c>
      <c r="D40" s="286"/>
      <c r="E40" s="287"/>
      <c r="F40" s="287"/>
      <c r="G40" s="288"/>
      <c r="H40" s="289"/>
      <c r="I40" s="290"/>
      <c r="J40" s="291"/>
      <c r="K40" s="292"/>
      <c r="O40" s="293">
        <v>1</v>
      </c>
    </row>
    <row r="41" spans="1:80" x14ac:dyDescent="0.2">
      <c r="A41" s="294">
        <v>16</v>
      </c>
      <c r="B41" s="295" t="s">
        <v>172</v>
      </c>
      <c r="C41" s="296" t="s">
        <v>173</v>
      </c>
      <c r="D41" s="297" t="s">
        <v>115</v>
      </c>
      <c r="E41" s="298">
        <v>9.4625000000000004</v>
      </c>
      <c r="F41" s="298">
        <v>0</v>
      </c>
      <c r="G41" s="299">
        <f>E41*F41</f>
        <v>0</v>
      </c>
      <c r="H41" s="300">
        <v>2.16</v>
      </c>
      <c r="I41" s="301">
        <f>E41*H41</f>
        <v>20.439000000000004</v>
      </c>
      <c r="J41" s="300">
        <v>0</v>
      </c>
      <c r="K41" s="301">
        <f>E41*J41</f>
        <v>0</v>
      </c>
      <c r="O41" s="293">
        <v>2</v>
      </c>
      <c r="AA41" s="262">
        <v>1</v>
      </c>
      <c r="AB41" s="262">
        <v>1</v>
      </c>
      <c r="AC41" s="262">
        <v>1</v>
      </c>
      <c r="AZ41" s="262">
        <v>1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1</v>
      </c>
      <c r="CB41" s="293">
        <v>1</v>
      </c>
    </row>
    <row r="42" spans="1:80" x14ac:dyDescent="0.2">
      <c r="A42" s="302"/>
      <c r="B42" s="309"/>
      <c r="C42" s="310" t="s">
        <v>1101</v>
      </c>
      <c r="D42" s="311"/>
      <c r="E42" s="312">
        <v>9.4625000000000004</v>
      </c>
      <c r="F42" s="313"/>
      <c r="G42" s="314"/>
      <c r="H42" s="315"/>
      <c r="I42" s="307"/>
      <c r="J42" s="316"/>
      <c r="K42" s="307"/>
      <c r="M42" s="308" t="s">
        <v>1101</v>
      </c>
      <c r="O42" s="293"/>
    </row>
    <row r="43" spans="1:80" ht="22.5" x14ac:dyDescent="0.2">
      <c r="A43" s="294">
        <v>17</v>
      </c>
      <c r="B43" s="295" t="s">
        <v>175</v>
      </c>
      <c r="C43" s="296" t="s">
        <v>176</v>
      </c>
      <c r="D43" s="297" t="s">
        <v>165</v>
      </c>
      <c r="E43" s="298">
        <v>6.4749999999999996</v>
      </c>
      <c r="F43" s="298">
        <v>0</v>
      </c>
      <c r="G43" s="299">
        <f>E43*F43</f>
        <v>0</v>
      </c>
      <c r="H43" s="300">
        <v>0.74</v>
      </c>
      <c r="I43" s="301">
        <f>E43*H43</f>
        <v>4.7915000000000001</v>
      </c>
      <c r="J43" s="300">
        <v>0</v>
      </c>
      <c r="K43" s="301">
        <f>E43*J43</f>
        <v>0</v>
      </c>
      <c r="O43" s="293">
        <v>2</v>
      </c>
      <c r="AA43" s="262">
        <v>1</v>
      </c>
      <c r="AB43" s="262">
        <v>1</v>
      </c>
      <c r="AC43" s="262">
        <v>1</v>
      </c>
      <c r="AZ43" s="262">
        <v>1</v>
      </c>
      <c r="BA43" s="262">
        <f>IF(AZ43=1,G43,0)</f>
        <v>0</v>
      </c>
      <c r="BB43" s="262">
        <f>IF(AZ43=2,G43,0)</f>
        <v>0</v>
      </c>
      <c r="BC43" s="262">
        <f>IF(AZ43=3,G43,0)</f>
        <v>0</v>
      </c>
      <c r="BD43" s="262">
        <f>IF(AZ43=4,G43,0)</f>
        <v>0</v>
      </c>
      <c r="BE43" s="262">
        <f>IF(AZ43=5,G43,0)</f>
        <v>0</v>
      </c>
      <c r="CA43" s="293">
        <v>1</v>
      </c>
      <c r="CB43" s="293">
        <v>1</v>
      </c>
    </row>
    <row r="44" spans="1:80" x14ac:dyDescent="0.2">
      <c r="A44" s="302"/>
      <c r="B44" s="309"/>
      <c r="C44" s="310" t="s">
        <v>1102</v>
      </c>
      <c r="D44" s="311"/>
      <c r="E44" s="312">
        <v>6.4749999999999996</v>
      </c>
      <c r="F44" s="313"/>
      <c r="G44" s="314"/>
      <c r="H44" s="315"/>
      <c r="I44" s="307"/>
      <c r="J44" s="316"/>
      <c r="K44" s="307"/>
      <c r="M44" s="308" t="s">
        <v>1102</v>
      </c>
      <c r="O44" s="293"/>
    </row>
    <row r="45" spans="1:80" x14ac:dyDescent="0.2">
      <c r="A45" s="294">
        <v>18</v>
      </c>
      <c r="B45" s="295" t="s">
        <v>181</v>
      </c>
      <c r="C45" s="296" t="s">
        <v>182</v>
      </c>
      <c r="D45" s="297" t="s">
        <v>115</v>
      </c>
      <c r="E45" s="298">
        <v>9.5922000000000001</v>
      </c>
      <c r="F45" s="298">
        <v>0</v>
      </c>
      <c r="G45" s="299">
        <f>E45*F45</f>
        <v>0</v>
      </c>
      <c r="H45" s="300">
        <v>2.5249999999999999</v>
      </c>
      <c r="I45" s="301">
        <f>E45*H45</f>
        <v>24.220305</v>
      </c>
      <c r="J45" s="300">
        <v>0</v>
      </c>
      <c r="K45" s="301">
        <f>E45*J45</f>
        <v>0</v>
      </c>
      <c r="O45" s="293">
        <v>2</v>
      </c>
      <c r="AA45" s="262">
        <v>1</v>
      </c>
      <c r="AB45" s="262">
        <v>1</v>
      </c>
      <c r="AC45" s="262">
        <v>1</v>
      </c>
      <c r="AZ45" s="262">
        <v>1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1</v>
      </c>
      <c r="CB45" s="293">
        <v>1</v>
      </c>
    </row>
    <row r="46" spans="1:80" x14ac:dyDescent="0.2">
      <c r="A46" s="302"/>
      <c r="B46" s="309"/>
      <c r="C46" s="310" t="s">
        <v>1103</v>
      </c>
      <c r="D46" s="311"/>
      <c r="E46" s="312">
        <v>7.1711999999999998</v>
      </c>
      <c r="F46" s="313"/>
      <c r="G46" s="314"/>
      <c r="H46" s="315"/>
      <c r="I46" s="307"/>
      <c r="J46" s="316"/>
      <c r="K46" s="307"/>
      <c r="M46" s="308" t="s">
        <v>1103</v>
      </c>
      <c r="O46" s="293"/>
    </row>
    <row r="47" spans="1:80" x14ac:dyDescent="0.2">
      <c r="A47" s="302"/>
      <c r="B47" s="309"/>
      <c r="C47" s="310" t="s">
        <v>1104</v>
      </c>
      <c r="D47" s="311"/>
      <c r="E47" s="312">
        <v>2.4209999999999998</v>
      </c>
      <c r="F47" s="313"/>
      <c r="G47" s="314"/>
      <c r="H47" s="315"/>
      <c r="I47" s="307"/>
      <c r="J47" s="316"/>
      <c r="K47" s="307"/>
      <c r="M47" s="308" t="s">
        <v>1104</v>
      </c>
      <c r="O47" s="293"/>
    </row>
    <row r="48" spans="1:80" x14ac:dyDescent="0.2">
      <c r="A48" s="294">
        <v>19</v>
      </c>
      <c r="B48" s="295" t="s">
        <v>187</v>
      </c>
      <c r="C48" s="296" t="s">
        <v>188</v>
      </c>
      <c r="D48" s="297" t="s">
        <v>165</v>
      </c>
      <c r="E48" s="298">
        <v>31.974</v>
      </c>
      <c r="F48" s="298">
        <v>0</v>
      </c>
      <c r="G48" s="299">
        <f>E48*F48</f>
        <v>0</v>
      </c>
      <c r="H48" s="300">
        <v>3.916E-2</v>
      </c>
      <c r="I48" s="301">
        <f>E48*H48</f>
        <v>1.2521018399999999</v>
      </c>
      <c r="J48" s="300">
        <v>0</v>
      </c>
      <c r="K48" s="301">
        <f>E48*J48</f>
        <v>0</v>
      </c>
      <c r="O48" s="293">
        <v>2</v>
      </c>
      <c r="AA48" s="262">
        <v>1</v>
      </c>
      <c r="AB48" s="262">
        <v>1</v>
      </c>
      <c r="AC48" s="262">
        <v>1</v>
      </c>
      <c r="AZ48" s="262">
        <v>1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1</v>
      </c>
      <c r="CB48" s="293">
        <v>1</v>
      </c>
    </row>
    <row r="49" spans="1:80" x14ac:dyDescent="0.2">
      <c r="A49" s="302"/>
      <c r="B49" s="309"/>
      <c r="C49" s="310" t="s">
        <v>1105</v>
      </c>
      <c r="D49" s="311"/>
      <c r="E49" s="312">
        <v>23.904</v>
      </c>
      <c r="F49" s="313"/>
      <c r="G49" s="314"/>
      <c r="H49" s="315"/>
      <c r="I49" s="307"/>
      <c r="J49" s="316"/>
      <c r="K49" s="307"/>
      <c r="M49" s="308" t="s">
        <v>1105</v>
      </c>
      <c r="O49" s="293"/>
    </row>
    <row r="50" spans="1:80" x14ac:dyDescent="0.2">
      <c r="A50" s="302"/>
      <c r="B50" s="309"/>
      <c r="C50" s="310" t="s">
        <v>1106</v>
      </c>
      <c r="D50" s="311"/>
      <c r="E50" s="312">
        <v>8.07</v>
      </c>
      <c r="F50" s="313"/>
      <c r="G50" s="314"/>
      <c r="H50" s="315"/>
      <c r="I50" s="307"/>
      <c r="J50" s="316"/>
      <c r="K50" s="307"/>
      <c r="M50" s="308" t="s">
        <v>1106</v>
      </c>
      <c r="O50" s="293"/>
    </row>
    <row r="51" spans="1:80" x14ac:dyDescent="0.2">
      <c r="A51" s="294">
        <v>20</v>
      </c>
      <c r="B51" s="295" t="s">
        <v>193</v>
      </c>
      <c r="C51" s="296" t="s">
        <v>194</v>
      </c>
      <c r="D51" s="297" t="s">
        <v>165</v>
      </c>
      <c r="E51" s="298">
        <v>31.974</v>
      </c>
      <c r="F51" s="298">
        <v>0</v>
      </c>
      <c r="G51" s="299">
        <f>E51*F51</f>
        <v>0</v>
      </c>
      <c r="H51" s="300">
        <v>0</v>
      </c>
      <c r="I51" s="301">
        <f>E51*H51</f>
        <v>0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1</v>
      </c>
      <c r="AC51" s="262">
        <v>1</v>
      </c>
      <c r="AZ51" s="262">
        <v>1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1</v>
      </c>
    </row>
    <row r="52" spans="1:80" x14ac:dyDescent="0.2">
      <c r="A52" s="294">
        <v>21</v>
      </c>
      <c r="B52" s="295" t="s">
        <v>195</v>
      </c>
      <c r="C52" s="296" t="s">
        <v>196</v>
      </c>
      <c r="D52" s="297" t="s">
        <v>197</v>
      </c>
      <c r="E52" s="298">
        <v>3</v>
      </c>
      <c r="F52" s="298">
        <v>0</v>
      </c>
      <c r="G52" s="299">
        <f>E52*F52</f>
        <v>0</v>
      </c>
      <c r="H52" s="300">
        <v>6.3200000000000001E-3</v>
      </c>
      <c r="I52" s="301">
        <f>E52*H52</f>
        <v>1.8960000000000001E-2</v>
      </c>
      <c r="J52" s="300">
        <v>0</v>
      </c>
      <c r="K52" s="301">
        <f>E52*J52</f>
        <v>0</v>
      </c>
      <c r="O52" s="293">
        <v>2</v>
      </c>
      <c r="AA52" s="262">
        <v>1</v>
      </c>
      <c r="AB52" s="262">
        <v>1</v>
      </c>
      <c r="AC52" s="262">
        <v>1</v>
      </c>
      <c r="AZ52" s="262">
        <v>1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1</v>
      </c>
      <c r="CB52" s="293">
        <v>1</v>
      </c>
    </row>
    <row r="53" spans="1:80" x14ac:dyDescent="0.2">
      <c r="A53" s="294">
        <v>22</v>
      </c>
      <c r="B53" s="295" t="s">
        <v>198</v>
      </c>
      <c r="C53" s="296" t="s">
        <v>199</v>
      </c>
      <c r="D53" s="297" t="s">
        <v>200</v>
      </c>
      <c r="E53" s="298">
        <v>0.34960000000000002</v>
      </c>
      <c r="F53" s="298">
        <v>0</v>
      </c>
      <c r="G53" s="299">
        <f>E53*F53</f>
        <v>0</v>
      </c>
      <c r="H53" s="300">
        <v>1.00349</v>
      </c>
      <c r="I53" s="301">
        <f>E53*H53</f>
        <v>0.35082010400000002</v>
      </c>
      <c r="J53" s="300">
        <v>0</v>
      </c>
      <c r="K53" s="301">
        <f>E53*J53</f>
        <v>0</v>
      </c>
      <c r="O53" s="293">
        <v>2</v>
      </c>
      <c r="AA53" s="262">
        <v>1</v>
      </c>
      <c r="AB53" s="262">
        <v>1</v>
      </c>
      <c r="AC53" s="262">
        <v>1</v>
      </c>
      <c r="AZ53" s="262">
        <v>1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1</v>
      </c>
      <c r="CB53" s="293">
        <v>1</v>
      </c>
    </row>
    <row r="54" spans="1:80" x14ac:dyDescent="0.2">
      <c r="A54" s="302"/>
      <c r="B54" s="309"/>
      <c r="C54" s="310" t="s">
        <v>1107</v>
      </c>
      <c r="D54" s="311"/>
      <c r="E54" s="312">
        <v>0.34960000000000002</v>
      </c>
      <c r="F54" s="313"/>
      <c r="G54" s="314"/>
      <c r="H54" s="315"/>
      <c r="I54" s="307"/>
      <c r="J54" s="316"/>
      <c r="K54" s="307"/>
      <c r="M54" s="308" t="s">
        <v>1107</v>
      </c>
      <c r="O54" s="293"/>
    </row>
    <row r="55" spans="1:80" x14ac:dyDescent="0.2">
      <c r="A55" s="317"/>
      <c r="B55" s="318" t="s">
        <v>101</v>
      </c>
      <c r="C55" s="319" t="s">
        <v>171</v>
      </c>
      <c r="D55" s="320"/>
      <c r="E55" s="321"/>
      <c r="F55" s="322"/>
      <c r="G55" s="323">
        <f>SUM(G40:G54)</f>
        <v>0</v>
      </c>
      <c r="H55" s="324"/>
      <c r="I55" s="325">
        <f>SUM(I40:I54)</f>
        <v>51.072686944000004</v>
      </c>
      <c r="J55" s="324"/>
      <c r="K55" s="325">
        <f>SUM(K40:K54)</f>
        <v>0</v>
      </c>
      <c r="O55" s="293">
        <v>4</v>
      </c>
      <c r="BA55" s="326">
        <f>SUM(BA40:BA54)</f>
        <v>0</v>
      </c>
      <c r="BB55" s="326">
        <f>SUM(BB40:BB54)</f>
        <v>0</v>
      </c>
      <c r="BC55" s="326">
        <f>SUM(BC40:BC54)</f>
        <v>0</v>
      </c>
      <c r="BD55" s="326">
        <f>SUM(BD40:BD54)</f>
        <v>0</v>
      </c>
      <c r="BE55" s="326">
        <f>SUM(BE40:BE54)</f>
        <v>0</v>
      </c>
    </row>
    <row r="56" spans="1:80" x14ac:dyDescent="0.2">
      <c r="A56" s="283" t="s">
        <v>97</v>
      </c>
      <c r="B56" s="284" t="s">
        <v>203</v>
      </c>
      <c r="C56" s="285" t="s">
        <v>204</v>
      </c>
      <c r="D56" s="286"/>
      <c r="E56" s="287"/>
      <c r="F56" s="287"/>
      <c r="G56" s="288"/>
      <c r="H56" s="289"/>
      <c r="I56" s="290"/>
      <c r="J56" s="291"/>
      <c r="K56" s="292"/>
      <c r="O56" s="293">
        <v>1</v>
      </c>
    </row>
    <row r="57" spans="1:80" x14ac:dyDescent="0.2">
      <c r="A57" s="294">
        <v>23</v>
      </c>
      <c r="B57" s="295" t="s">
        <v>1108</v>
      </c>
      <c r="C57" s="296" t="s">
        <v>1109</v>
      </c>
      <c r="D57" s="297" t="s">
        <v>165</v>
      </c>
      <c r="E57" s="298">
        <v>11.5</v>
      </c>
      <c r="F57" s="298">
        <v>0</v>
      </c>
      <c r="G57" s="299">
        <f>E57*F57</f>
        <v>0</v>
      </c>
      <c r="H57" s="300">
        <v>0.13902</v>
      </c>
      <c r="I57" s="301">
        <f>E57*H57</f>
        <v>1.59873</v>
      </c>
      <c r="J57" s="300">
        <v>0</v>
      </c>
      <c r="K57" s="301">
        <f>E57*J57</f>
        <v>0</v>
      </c>
      <c r="O57" s="293">
        <v>2</v>
      </c>
      <c r="AA57" s="262">
        <v>1</v>
      </c>
      <c r="AB57" s="262">
        <v>1</v>
      </c>
      <c r="AC57" s="262">
        <v>1</v>
      </c>
      <c r="AZ57" s="262">
        <v>1</v>
      </c>
      <c r="BA57" s="262">
        <f>IF(AZ57=1,G57,0)</f>
        <v>0</v>
      </c>
      <c r="BB57" s="262">
        <f>IF(AZ57=2,G57,0)</f>
        <v>0</v>
      </c>
      <c r="BC57" s="262">
        <f>IF(AZ57=3,G57,0)</f>
        <v>0</v>
      </c>
      <c r="BD57" s="262">
        <f>IF(AZ57=4,G57,0)</f>
        <v>0</v>
      </c>
      <c r="BE57" s="262">
        <f>IF(AZ57=5,G57,0)</f>
        <v>0</v>
      </c>
      <c r="CA57" s="293">
        <v>1</v>
      </c>
      <c r="CB57" s="293">
        <v>1</v>
      </c>
    </row>
    <row r="58" spans="1:80" x14ac:dyDescent="0.2">
      <c r="A58" s="302"/>
      <c r="B58" s="309"/>
      <c r="C58" s="310" t="s">
        <v>1110</v>
      </c>
      <c r="D58" s="311"/>
      <c r="E58" s="312">
        <v>11.5</v>
      </c>
      <c r="F58" s="313"/>
      <c r="G58" s="314"/>
      <c r="H58" s="315"/>
      <c r="I58" s="307"/>
      <c r="J58" s="316"/>
      <c r="K58" s="307"/>
      <c r="M58" s="308" t="s">
        <v>1110</v>
      </c>
      <c r="O58" s="293"/>
    </row>
    <row r="59" spans="1:80" x14ac:dyDescent="0.2">
      <c r="A59" s="294">
        <v>24</v>
      </c>
      <c r="B59" s="295" t="s">
        <v>209</v>
      </c>
      <c r="C59" s="296" t="s">
        <v>210</v>
      </c>
      <c r="D59" s="297" t="s">
        <v>165</v>
      </c>
      <c r="E59" s="298">
        <v>51.675800000000002</v>
      </c>
      <c r="F59" s="298">
        <v>0</v>
      </c>
      <c r="G59" s="299">
        <f>E59*F59</f>
        <v>0</v>
      </c>
      <c r="H59" s="300">
        <v>0.20430000000000001</v>
      </c>
      <c r="I59" s="301">
        <f>E59*H59</f>
        <v>10.55736594</v>
      </c>
      <c r="J59" s="300">
        <v>0</v>
      </c>
      <c r="K59" s="301">
        <f>E59*J59</f>
        <v>0</v>
      </c>
      <c r="O59" s="293">
        <v>2</v>
      </c>
      <c r="AA59" s="262">
        <v>1</v>
      </c>
      <c r="AB59" s="262">
        <v>1</v>
      </c>
      <c r="AC59" s="262">
        <v>1</v>
      </c>
      <c r="AZ59" s="262">
        <v>1</v>
      </c>
      <c r="BA59" s="262">
        <f>IF(AZ59=1,G59,0)</f>
        <v>0</v>
      </c>
      <c r="BB59" s="262">
        <f>IF(AZ59=2,G59,0)</f>
        <v>0</v>
      </c>
      <c r="BC59" s="262">
        <f>IF(AZ59=3,G59,0)</f>
        <v>0</v>
      </c>
      <c r="BD59" s="262">
        <f>IF(AZ59=4,G59,0)</f>
        <v>0</v>
      </c>
      <c r="BE59" s="262">
        <f>IF(AZ59=5,G59,0)</f>
        <v>0</v>
      </c>
      <c r="CA59" s="293">
        <v>1</v>
      </c>
      <c r="CB59" s="293">
        <v>1</v>
      </c>
    </row>
    <row r="60" spans="1:80" x14ac:dyDescent="0.2">
      <c r="A60" s="302"/>
      <c r="B60" s="309"/>
      <c r="C60" s="310" t="s">
        <v>1111</v>
      </c>
      <c r="D60" s="311"/>
      <c r="E60" s="312">
        <v>3.86</v>
      </c>
      <c r="F60" s="313"/>
      <c r="G60" s="314"/>
      <c r="H60" s="315"/>
      <c r="I60" s="307"/>
      <c r="J60" s="316"/>
      <c r="K60" s="307"/>
      <c r="M60" s="308" t="s">
        <v>1111</v>
      </c>
      <c r="O60" s="293"/>
    </row>
    <row r="61" spans="1:80" x14ac:dyDescent="0.2">
      <c r="A61" s="302"/>
      <c r="B61" s="309"/>
      <c r="C61" s="310" t="s">
        <v>1112</v>
      </c>
      <c r="D61" s="311"/>
      <c r="E61" s="312">
        <v>26.101800000000001</v>
      </c>
      <c r="F61" s="313"/>
      <c r="G61" s="314"/>
      <c r="H61" s="315"/>
      <c r="I61" s="307"/>
      <c r="J61" s="316"/>
      <c r="K61" s="307"/>
      <c r="M61" s="308" t="s">
        <v>1112</v>
      </c>
      <c r="O61" s="293"/>
    </row>
    <row r="62" spans="1:80" x14ac:dyDescent="0.2">
      <c r="A62" s="302"/>
      <c r="B62" s="309"/>
      <c r="C62" s="310" t="s">
        <v>1113</v>
      </c>
      <c r="D62" s="311"/>
      <c r="E62" s="312">
        <v>21.713999999999999</v>
      </c>
      <c r="F62" s="313"/>
      <c r="G62" s="314"/>
      <c r="H62" s="315"/>
      <c r="I62" s="307"/>
      <c r="J62" s="316"/>
      <c r="K62" s="307"/>
      <c r="M62" s="308" t="s">
        <v>1113</v>
      </c>
      <c r="O62" s="293"/>
    </row>
    <row r="63" spans="1:80" x14ac:dyDescent="0.2">
      <c r="A63" s="294">
        <v>25</v>
      </c>
      <c r="B63" s="295" t="s">
        <v>218</v>
      </c>
      <c r="C63" s="296" t="s">
        <v>219</v>
      </c>
      <c r="D63" s="297" t="s">
        <v>165</v>
      </c>
      <c r="E63" s="298">
        <v>45.029600000000002</v>
      </c>
      <c r="F63" s="298">
        <v>0</v>
      </c>
      <c r="G63" s="299">
        <f>E63*F63</f>
        <v>0</v>
      </c>
      <c r="H63" s="300">
        <v>0.29646</v>
      </c>
      <c r="I63" s="301">
        <f>E63*H63</f>
        <v>13.349475216</v>
      </c>
      <c r="J63" s="300">
        <v>0</v>
      </c>
      <c r="K63" s="301">
        <f>E63*J63</f>
        <v>0</v>
      </c>
      <c r="O63" s="293">
        <v>2</v>
      </c>
      <c r="AA63" s="262">
        <v>1</v>
      </c>
      <c r="AB63" s="262">
        <v>1</v>
      </c>
      <c r="AC63" s="262">
        <v>1</v>
      </c>
      <c r="AZ63" s="262">
        <v>1</v>
      </c>
      <c r="BA63" s="262">
        <f>IF(AZ63=1,G63,0)</f>
        <v>0</v>
      </c>
      <c r="BB63" s="262">
        <f>IF(AZ63=2,G63,0)</f>
        <v>0</v>
      </c>
      <c r="BC63" s="262">
        <f>IF(AZ63=3,G63,0)</f>
        <v>0</v>
      </c>
      <c r="BD63" s="262">
        <f>IF(AZ63=4,G63,0)</f>
        <v>0</v>
      </c>
      <c r="BE63" s="262">
        <f>IF(AZ63=5,G63,0)</f>
        <v>0</v>
      </c>
      <c r="CA63" s="293">
        <v>1</v>
      </c>
      <c r="CB63" s="293">
        <v>1</v>
      </c>
    </row>
    <row r="64" spans="1:80" x14ac:dyDescent="0.2">
      <c r="A64" s="302"/>
      <c r="B64" s="309"/>
      <c r="C64" s="310" t="s">
        <v>1114</v>
      </c>
      <c r="D64" s="311"/>
      <c r="E64" s="312">
        <v>17.703800000000001</v>
      </c>
      <c r="F64" s="313"/>
      <c r="G64" s="314"/>
      <c r="H64" s="315"/>
      <c r="I64" s="307"/>
      <c r="J64" s="316"/>
      <c r="K64" s="307"/>
      <c r="M64" s="308" t="s">
        <v>1114</v>
      </c>
      <c r="O64" s="293"/>
    </row>
    <row r="65" spans="1:80" x14ac:dyDescent="0.2">
      <c r="A65" s="302"/>
      <c r="B65" s="309"/>
      <c r="C65" s="310" t="s">
        <v>1115</v>
      </c>
      <c r="D65" s="311"/>
      <c r="E65" s="312">
        <v>38.265300000000003</v>
      </c>
      <c r="F65" s="313"/>
      <c r="G65" s="314"/>
      <c r="H65" s="315"/>
      <c r="I65" s="307"/>
      <c r="J65" s="316"/>
      <c r="K65" s="307"/>
      <c r="M65" s="308" t="s">
        <v>1115</v>
      </c>
      <c r="O65" s="293"/>
    </row>
    <row r="66" spans="1:80" x14ac:dyDescent="0.2">
      <c r="A66" s="302"/>
      <c r="B66" s="309"/>
      <c r="C66" s="310" t="s">
        <v>1116</v>
      </c>
      <c r="D66" s="311"/>
      <c r="E66" s="312">
        <v>4.8525</v>
      </c>
      <c r="F66" s="313"/>
      <c r="G66" s="314"/>
      <c r="H66" s="315"/>
      <c r="I66" s="307"/>
      <c r="J66" s="316"/>
      <c r="K66" s="307"/>
      <c r="M66" s="308" t="s">
        <v>1116</v>
      </c>
      <c r="O66" s="293"/>
    </row>
    <row r="67" spans="1:80" x14ac:dyDescent="0.2">
      <c r="A67" s="302"/>
      <c r="B67" s="309"/>
      <c r="C67" s="310" t="s">
        <v>1117</v>
      </c>
      <c r="D67" s="311"/>
      <c r="E67" s="312">
        <v>-3.86</v>
      </c>
      <c r="F67" s="313"/>
      <c r="G67" s="314"/>
      <c r="H67" s="315"/>
      <c r="I67" s="307"/>
      <c r="J67" s="316"/>
      <c r="K67" s="307"/>
      <c r="M67" s="308" t="s">
        <v>1117</v>
      </c>
      <c r="O67" s="293"/>
    </row>
    <row r="68" spans="1:80" x14ac:dyDescent="0.2">
      <c r="A68" s="302"/>
      <c r="B68" s="309"/>
      <c r="C68" s="310" t="s">
        <v>1118</v>
      </c>
      <c r="D68" s="311"/>
      <c r="E68" s="312">
        <v>-11.932</v>
      </c>
      <c r="F68" s="313"/>
      <c r="G68" s="314"/>
      <c r="H68" s="315"/>
      <c r="I68" s="307"/>
      <c r="J68" s="316"/>
      <c r="K68" s="307"/>
      <c r="M68" s="308" t="s">
        <v>1118</v>
      </c>
      <c r="O68" s="293"/>
    </row>
    <row r="69" spans="1:80" x14ac:dyDescent="0.2">
      <c r="A69" s="294">
        <v>26</v>
      </c>
      <c r="B69" s="295" t="s">
        <v>235</v>
      </c>
      <c r="C69" s="296" t="s">
        <v>236</v>
      </c>
      <c r="D69" s="297" t="s">
        <v>197</v>
      </c>
      <c r="E69" s="298">
        <v>1</v>
      </c>
      <c r="F69" s="298">
        <v>0</v>
      </c>
      <c r="G69" s="299">
        <f>E69*F69</f>
        <v>0</v>
      </c>
      <c r="H69" s="300">
        <v>2.0840000000000001E-2</v>
      </c>
      <c r="I69" s="301">
        <f>E69*H69</f>
        <v>2.0840000000000001E-2</v>
      </c>
      <c r="J69" s="300">
        <v>0</v>
      </c>
      <c r="K69" s="301">
        <f>E69*J69</f>
        <v>0</v>
      </c>
      <c r="O69" s="293">
        <v>2</v>
      </c>
      <c r="AA69" s="262">
        <v>1</v>
      </c>
      <c r="AB69" s="262">
        <v>1</v>
      </c>
      <c r="AC69" s="262">
        <v>1</v>
      </c>
      <c r="AZ69" s="262">
        <v>1</v>
      </c>
      <c r="BA69" s="262">
        <f>IF(AZ69=1,G69,0)</f>
        <v>0</v>
      </c>
      <c r="BB69" s="262">
        <f>IF(AZ69=2,G69,0)</f>
        <v>0</v>
      </c>
      <c r="BC69" s="262">
        <f>IF(AZ69=3,G69,0)</f>
        <v>0</v>
      </c>
      <c r="BD69" s="262">
        <f>IF(AZ69=4,G69,0)</f>
        <v>0</v>
      </c>
      <c r="BE69" s="262">
        <f>IF(AZ69=5,G69,0)</f>
        <v>0</v>
      </c>
      <c r="CA69" s="293">
        <v>1</v>
      </c>
      <c r="CB69" s="293">
        <v>1</v>
      </c>
    </row>
    <row r="70" spans="1:80" x14ac:dyDescent="0.2">
      <c r="A70" s="294">
        <v>27</v>
      </c>
      <c r="B70" s="295" t="s">
        <v>239</v>
      </c>
      <c r="C70" s="296" t="s">
        <v>240</v>
      </c>
      <c r="D70" s="297" t="s">
        <v>197</v>
      </c>
      <c r="E70" s="298">
        <v>15</v>
      </c>
      <c r="F70" s="298">
        <v>0</v>
      </c>
      <c r="G70" s="299">
        <f>E70*F70</f>
        <v>0</v>
      </c>
      <c r="H70" s="300">
        <v>4.555E-2</v>
      </c>
      <c r="I70" s="301">
        <f>E70*H70</f>
        <v>0.68325000000000002</v>
      </c>
      <c r="J70" s="300">
        <v>0</v>
      </c>
      <c r="K70" s="301">
        <f>E70*J70</f>
        <v>0</v>
      </c>
      <c r="O70" s="293">
        <v>2</v>
      </c>
      <c r="AA70" s="262">
        <v>1</v>
      </c>
      <c r="AB70" s="262">
        <v>1</v>
      </c>
      <c r="AC70" s="262">
        <v>1</v>
      </c>
      <c r="AZ70" s="262">
        <v>1</v>
      </c>
      <c r="BA70" s="262">
        <f>IF(AZ70=1,G70,0)</f>
        <v>0</v>
      </c>
      <c r="BB70" s="262">
        <f>IF(AZ70=2,G70,0)</f>
        <v>0</v>
      </c>
      <c r="BC70" s="262">
        <f>IF(AZ70=3,G70,0)</f>
        <v>0</v>
      </c>
      <c r="BD70" s="262">
        <f>IF(AZ70=4,G70,0)</f>
        <v>0</v>
      </c>
      <c r="BE70" s="262">
        <f>IF(AZ70=5,G70,0)</f>
        <v>0</v>
      </c>
      <c r="CA70" s="293">
        <v>1</v>
      </c>
      <c r="CB70" s="293">
        <v>1</v>
      </c>
    </row>
    <row r="71" spans="1:80" x14ac:dyDescent="0.2">
      <c r="A71" s="294">
        <v>28</v>
      </c>
      <c r="B71" s="295" t="s">
        <v>250</v>
      </c>
      <c r="C71" s="296" t="s">
        <v>251</v>
      </c>
      <c r="D71" s="297" t="s">
        <v>115</v>
      </c>
      <c r="E71" s="298">
        <v>0.3</v>
      </c>
      <c r="F71" s="298">
        <v>0</v>
      </c>
      <c r="G71" s="299">
        <f>E71*F71</f>
        <v>0</v>
      </c>
      <c r="H71" s="300">
        <v>2.52501</v>
      </c>
      <c r="I71" s="301">
        <f>E71*H71</f>
        <v>0.75750299999999993</v>
      </c>
      <c r="J71" s="300">
        <v>0</v>
      </c>
      <c r="K71" s="301">
        <f>E71*J71</f>
        <v>0</v>
      </c>
      <c r="O71" s="293">
        <v>2</v>
      </c>
      <c r="AA71" s="262">
        <v>1</v>
      </c>
      <c r="AB71" s="262">
        <v>1</v>
      </c>
      <c r="AC71" s="262">
        <v>1</v>
      </c>
      <c r="AZ71" s="262">
        <v>1</v>
      </c>
      <c r="BA71" s="262">
        <f>IF(AZ71=1,G71,0)</f>
        <v>0</v>
      </c>
      <c r="BB71" s="262">
        <f>IF(AZ71=2,G71,0)</f>
        <v>0</v>
      </c>
      <c r="BC71" s="262">
        <f>IF(AZ71=3,G71,0)</f>
        <v>0</v>
      </c>
      <c r="BD71" s="262">
        <f>IF(AZ71=4,G71,0)</f>
        <v>0</v>
      </c>
      <c r="BE71" s="262">
        <f>IF(AZ71=5,G71,0)</f>
        <v>0</v>
      </c>
      <c r="CA71" s="293">
        <v>1</v>
      </c>
      <c r="CB71" s="293">
        <v>1</v>
      </c>
    </row>
    <row r="72" spans="1:80" x14ac:dyDescent="0.2">
      <c r="A72" s="302"/>
      <c r="B72" s="309"/>
      <c r="C72" s="310" t="s">
        <v>1119</v>
      </c>
      <c r="D72" s="311"/>
      <c r="E72" s="312">
        <v>0.3</v>
      </c>
      <c r="F72" s="313"/>
      <c r="G72" s="314"/>
      <c r="H72" s="315"/>
      <c r="I72" s="307"/>
      <c r="J72" s="316"/>
      <c r="K72" s="307"/>
      <c r="M72" s="308" t="s">
        <v>1119</v>
      </c>
      <c r="O72" s="293"/>
    </row>
    <row r="73" spans="1:80" x14ac:dyDescent="0.2">
      <c r="A73" s="294">
        <v>29</v>
      </c>
      <c r="B73" s="295" t="s">
        <v>256</v>
      </c>
      <c r="C73" s="296" t="s">
        <v>257</v>
      </c>
      <c r="D73" s="297" t="s">
        <v>165</v>
      </c>
      <c r="E73" s="298">
        <v>3.05</v>
      </c>
      <c r="F73" s="298">
        <v>0</v>
      </c>
      <c r="G73" s="299">
        <f>E73*F73</f>
        <v>0</v>
      </c>
      <c r="H73" s="300">
        <v>8.8400000000000006E-3</v>
      </c>
      <c r="I73" s="301">
        <f>E73*H73</f>
        <v>2.6962E-2</v>
      </c>
      <c r="J73" s="300">
        <v>0</v>
      </c>
      <c r="K73" s="301">
        <f>E73*J73</f>
        <v>0</v>
      </c>
      <c r="O73" s="293">
        <v>2</v>
      </c>
      <c r="AA73" s="262">
        <v>1</v>
      </c>
      <c r="AB73" s="262">
        <v>0</v>
      </c>
      <c r="AC73" s="262">
        <v>0</v>
      </c>
      <c r="AZ73" s="262">
        <v>1</v>
      </c>
      <c r="BA73" s="262">
        <f>IF(AZ73=1,G73,0)</f>
        <v>0</v>
      </c>
      <c r="BB73" s="262">
        <f>IF(AZ73=2,G73,0)</f>
        <v>0</v>
      </c>
      <c r="BC73" s="262">
        <f>IF(AZ73=3,G73,0)</f>
        <v>0</v>
      </c>
      <c r="BD73" s="262">
        <f>IF(AZ73=4,G73,0)</f>
        <v>0</v>
      </c>
      <c r="BE73" s="262">
        <f>IF(AZ73=5,G73,0)</f>
        <v>0</v>
      </c>
      <c r="CA73" s="293">
        <v>1</v>
      </c>
      <c r="CB73" s="293">
        <v>0</v>
      </c>
    </row>
    <row r="74" spans="1:80" x14ac:dyDescent="0.2">
      <c r="A74" s="302"/>
      <c r="B74" s="309"/>
      <c r="C74" s="310" t="s">
        <v>1120</v>
      </c>
      <c r="D74" s="311"/>
      <c r="E74" s="312">
        <v>2</v>
      </c>
      <c r="F74" s="313"/>
      <c r="G74" s="314"/>
      <c r="H74" s="315"/>
      <c r="I74" s="307"/>
      <c r="J74" s="316"/>
      <c r="K74" s="307"/>
      <c r="M74" s="308" t="s">
        <v>1120</v>
      </c>
      <c r="O74" s="293"/>
    </row>
    <row r="75" spans="1:80" x14ac:dyDescent="0.2">
      <c r="A75" s="302"/>
      <c r="B75" s="309"/>
      <c r="C75" s="310" t="s">
        <v>1121</v>
      </c>
      <c r="D75" s="311"/>
      <c r="E75" s="312">
        <v>1.05</v>
      </c>
      <c r="F75" s="313"/>
      <c r="G75" s="314"/>
      <c r="H75" s="315"/>
      <c r="I75" s="307"/>
      <c r="J75" s="316"/>
      <c r="K75" s="307"/>
      <c r="M75" s="308" t="s">
        <v>1121</v>
      </c>
      <c r="O75" s="293"/>
    </row>
    <row r="76" spans="1:80" x14ac:dyDescent="0.2">
      <c r="A76" s="294">
        <v>30</v>
      </c>
      <c r="B76" s="295" t="s">
        <v>262</v>
      </c>
      <c r="C76" s="296" t="s">
        <v>263</v>
      </c>
      <c r="D76" s="297" t="s">
        <v>165</v>
      </c>
      <c r="E76" s="298">
        <v>3.05</v>
      </c>
      <c r="F76" s="298">
        <v>0</v>
      </c>
      <c r="G76" s="299">
        <f>E76*F76</f>
        <v>0</v>
      </c>
      <c r="H76" s="300">
        <v>0</v>
      </c>
      <c r="I76" s="301">
        <f>E76*H76</f>
        <v>0</v>
      </c>
      <c r="J76" s="300">
        <v>0</v>
      </c>
      <c r="K76" s="301">
        <f>E76*J76</f>
        <v>0</v>
      </c>
      <c r="O76" s="293">
        <v>2</v>
      </c>
      <c r="AA76" s="262">
        <v>1</v>
      </c>
      <c r="AB76" s="262">
        <v>1</v>
      </c>
      <c r="AC76" s="262">
        <v>1</v>
      </c>
      <c r="AZ76" s="262">
        <v>1</v>
      </c>
      <c r="BA76" s="262">
        <f>IF(AZ76=1,G76,0)</f>
        <v>0</v>
      </c>
      <c r="BB76" s="262">
        <f>IF(AZ76=2,G76,0)</f>
        <v>0</v>
      </c>
      <c r="BC76" s="262">
        <f>IF(AZ76=3,G76,0)</f>
        <v>0</v>
      </c>
      <c r="BD76" s="262">
        <f>IF(AZ76=4,G76,0)</f>
        <v>0</v>
      </c>
      <c r="BE76" s="262">
        <f>IF(AZ76=5,G76,0)</f>
        <v>0</v>
      </c>
      <c r="CA76" s="293">
        <v>1</v>
      </c>
      <c r="CB76" s="293">
        <v>1</v>
      </c>
    </row>
    <row r="77" spans="1:80" x14ac:dyDescent="0.2">
      <c r="A77" s="294">
        <v>31</v>
      </c>
      <c r="B77" s="295" t="s">
        <v>264</v>
      </c>
      <c r="C77" s="296" t="s">
        <v>265</v>
      </c>
      <c r="D77" s="297" t="s">
        <v>200</v>
      </c>
      <c r="E77" s="298">
        <v>0.06</v>
      </c>
      <c r="F77" s="298">
        <v>0</v>
      </c>
      <c r="G77" s="299">
        <f>E77*F77</f>
        <v>0</v>
      </c>
      <c r="H77" s="300">
        <v>1.01292</v>
      </c>
      <c r="I77" s="301">
        <f>E77*H77</f>
        <v>6.0775200000000001E-2</v>
      </c>
      <c r="J77" s="300">
        <v>0</v>
      </c>
      <c r="K77" s="301">
        <f>E77*J77</f>
        <v>0</v>
      </c>
      <c r="O77" s="293">
        <v>2</v>
      </c>
      <c r="AA77" s="262">
        <v>1</v>
      </c>
      <c r="AB77" s="262">
        <v>1</v>
      </c>
      <c r="AC77" s="262">
        <v>1</v>
      </c>
      <c r="AZ77" s="262">
        <v>1</v>
      </c>
      <c r="BA77" s="262">
        <f>IF(AZ77=1,G77,0)</f>
        <v>0</v>
      </c>
      <c r="BB77" s="262">
        <f>IF(AZ77=2,G77,0)</f>
        <v>0</v>
      </c>
      <c r="BC77" s="262">
        <f>IF(AZ77=3,G77,0)</f>
        <v>0</v>
      </c>
      <c r="BD77" s="262">
        <f>IF(AZ77=4,G77,0)</f>
        <v>0</v>
      </c>
      <c r="BE77" s="262">
        <f>IF(AZ77=5,G77,0)</f>
        <v>0</v>
      </c>
      <c r="CA77" s="293">
        <v>1</v>
      </c>
      <c r="CB77" s="293">
        <v>1</v>
      </c>
    </row>
    <row r="78" spans="1:80" x14ac:dyDescent="0.2">
      <c r="A78" s="302"/>
      <c r="B78" s="309"/>
      <c r="C78" s="310" t="s">
        <v>1122</v>
      </c>
      <c r="D78" s="311"/>
      <c r="E78" s="312">
        <v>0.06</v>
      </c>
      <c r="F78" s="313"/>
      <c r="G78" s="314"/>
      <c r="H78" s="315"/>
      <c r="I78" s="307"/>
      <c r="J78" s="316"/>
      <c r="K78" s="307"/>
      <c r="M78" s="308" t="s">
        <v>1122</v>
      </c>
      <c r="O78" s="293"/>
    </row>
    <row r="79" spans="1:80" x14ac:dyDescent="0.2">
      <c r="A79" s="294">
        <v>32</v>
      </c>
      <c r="B79" s="295" t="s">
        <v>267</v>
      </c>
      <c r="C79" s="296" t="s">
        <v>268</v>
      </c>
      <c r="D79" s="297" t="s">
        <v>200</v>
      </c>
      <c r="E79" s="298">
        <v>0.24560000000000001</v>
      </c>
      <c r="F79" s="298">
        <v>0</v>
      </c>
      <c r="G79" s="299">
        <f>E79*F79</f>
        <v>0</v>
      </c>
      <c r="H79" s="300">
        <v>1.221E-2</v>
      </c>
      <c r="I79" s="301">
        <f>E79*H79</f>
        <v>2.9987760000000003E-3</v>
      </c>
      <c r="J79" s="300">
        <v>0</v>
      </c>
      <c r="K79" s="301">
        <f>E79*J79</f>
        <v>0</v>
      </c>
      <c r="O79" s="293">
        <v>2</v>
      </c>
      <c r="AA79" s="262">
        <v>1</v>
      </c>
      <c r="AB79" s="262">
        <v>1</v>
      </c>
      <c r="AC79" s="262">
        <v>1</v>
      </c>
      <c r="AZ79" s="262">
        <v>1</v>
      </c>
      <c r="BA79" s="262">
        <f>IF(AZ79=1,G79,0)</f>
        <v>0</v>
      </c>
      <c r="BB79" s="262">
        <f>IF(AZ79=2,G79,0)</f>
        <v>0</v>
      </c>
      <c r="BC79" s="262">
        <f>IF(AZ79=3,G79,0)</f>
        <v>0</v>
      </c>
      <c r="BD79" s="262">
        <f>IF(AZ79=4,G79,0)</f>
        <v>0</v>
      </c>
      <c r="BE79" s="262">
        <f>IF(AZ79=5,G79,0)</f>
        <v>0</v>
      </c>
      <c r="CA79" s="293">
        <v>1</v>
      </c>
      <c r="CB79" s="293">
        <v>1</v>
      </c>
    </row>
    <row r="80" spans="1:80" x14ac:dyDescent="0.2">
      <c r="A80" s="302"/>
      <c r="B80" s="309"/>
      <c r="C80" s="310" t="s">
        <v>1123</v>
      </c>
      <c r="D80" s="311"/>
      <c r="E80" s="312">
        <v>0.24560000000000001</v>
      </c>
      <c r="F80" s="313"/>
      <c r="G80" s="314"/>
      <c r="H80" s="315"/>
      <c r="I80" s="307"/>
      <c r="J80" s="316"/>
      <c r="K80" s="307"/>
      <c r="M80" s="308" t="s">
        <v>1123</v>
      </c>
      <c r="O80" s="293"/>
    </row>
    <row r="81" spans="1:80" x14ac:dyDescent="0.2">
      <c r="A81" s="294">
        <v>33</v>
      </c>
      <c r="B81" s="295" t="s">
        <v>270</v>
      </c>
      <c r="C81" s="296" t="s">
        <v>271</v>
      </c>
      <c r="D81" s="297" t="s">
        <v>272</v>
      </c>
      <c r="E81" s="298">
        <v>3.75</v>
      </c>
      <c r="F81" s="298">
        <v>0</v>
      </c>
      <c r="G81" s="299">
        <f>E81*F81</f>
        <v>0</v>
      </c>
      <c r="H81" s="300">
        <v>5.0000000000000001E-4</v>
      </c>
      <c r="I81" s="301">
        <f>E81*H81</f>
        <v>1.8749999999999999E-3</v>
      </c>
      <c r="J81" s="300">
        <v>0</v>
      </c>
      <c r="K81" s="301">
        <f>E81*J81</f>
        <v>0</v>
      </c>
      <c r="O81" s="293">
        <v>2</v>
      </c>
      <c r="AA81" s="262">
        <v>1</v>
      </c>
      <c r="AB81" s="262">
        <v>1</v>
      </c>
      <c r="AC81" s="262">
        <v>1</v>
      </c>
      <c r="AZ81" s="262">
        <v>1</v>
      </c>
      <c r="BA81" s="262">
        <f>IF(AZ81=1,G81,0)</f>
        <v>0</v>
      </c>
      <c r="BB81" s="262">
        <f>IF(AZ81=2,G81,0)</f>
        <v>0</v>
      </c>
      <c r="BC81" s="262">
        <f>IF(AZ81=3,G81,0)</f>
        <v>0</v>
      </c>
      <c r="BD81" s="262">
        <f>IF(AZ81=4,G81,0)</f>
        <v>0</v>
      </c>
      <c r="BE81" s="262">
        <f>IF(AZ81=5,G81,0)</f>
        <v>0</v>
      </c>
      <c r="CA81" s="293">
        <v>1</v>
      </c>
      <c r="CB81" s="293">
        <v>1</v>
      </c>
    </row>
    <row r="82" spans="1:80" x14ac:dyDescent="0.2">
      <c r="A82" s="302"/>
      <c r="B82" s="309"/>
      <c r="C82" s="310" t="s">
        <v>1124</v>
      </c>
      <c r="D82" s="311"/>
      <c r="E82" s="312">
        <v>3.75</v>
      </c>
      <c r="F82" s="313"/>
      <c r="G82" s="314"/>
      <c r="H82" s="315"/>
      <c r="I82" s="307"/>
      <c r="J82" s="316"/>
      <c r="K82" s="307"/>
      <c r="M82" s="308" t="s">
        <v>1124</v>
      </c>
      <c r="O82" s="293"/>
    </row>
    <row r="83" spans="1:80" x14ac:dyDescent="0.2">
      <c r="A83" s="294">
        <v>34</v>
      </c>
      <c r="B83" s="295" t="s">
        <v>1125</v>
      </c>
      <c r="C83" s="296" t="s">
        <v>1126</v>
      </c>
      <c r="D83" s="297" t="s">
        <v>165</v>
      </c>
      <c r="E83" s="298">
        <v>1.98</v>
      </c>
      <c r="F83" s="298">
        <v>0</v>
      </c>
      <c r="G83" s="299">
        <f>E83*F83</f>
        <v>0</v>
      </c>
      <c r="H83" s="300">
        <v>5.2780000000000001E-2</v>
      </c>
      <c r="I83" s="301">
        <f>E83*H83</f>
        <v>0.1045044</v>
      </c>
      <c r="J83" s="300">
        <v>0</v>
      </c>
      <c r="K83" s="301">
        <f>E83*J83</f>
        <v>0</v>
      </c>
      <c r="O83" s="293">
        <v>2</v>
      </c>
      <c r="AA83" s="262">
        <v>1</v>
      </c>
      <c r="AB83" s="262">
        <v>1</v>
      </c>
      <c r="AC83" s="262">
        <v>1</v>
      </c>
      <c r="AZ83" s="262">
        <v>1</v>
      </c>
      <c r="BA83" s="262">
        <f>IF(AZ83=1,G83,0)</f>
        <v>0</v>
      </c>
      <c r="BB83" s="262">
        <f>IF(AZ83=2,G83,0)</f>
        <v>0</v>
      </c>
      <c r="BC83" s="262">
        <f>IF(AZ83=3,G83,0)</f>
        <v>0</v>
      </c>
      <c r="BD83" s="262">
        <f>IF(AZ83=4,G83,0)</f>
        <v>0</v>
      </c>
      <c r="BE83" s="262">
        <f>IF(AZ83=5,G83,0)</f>
        <v>0</v>
      </c>
      <c r="CA83" s="293">
        <v>1</v>
      </c>
      <c r="CB83" s="293">
        <v>1</v>
      </c>
    </row>
    <row r="84" spans="1:80" x14ac:dyDescent="0.2">
      <c r="A84" s="302"/>
      <c r="B84" s="309"/>
      <c r="C84" s="310" t="s">
        <v>1127</v>
      </c>
      <c r="D84" s="311"/>
      <c r="E84" s="312">
        <v>1.98</v>
      </c>
      <c r="F84" s="313"/>
      <c r="G84" s="314"/>
      <c r="H84" s="315"/>
      <c r="I84" s="307"/>
      <c r="J84" s="316"/>
      <c r="K84" s="307"/>
      <c r="M84" s="308" t="s">
        <v>1127</v>
      </c>
      <c r="O84" s="293"/>
    </row>
    <row r="85" spans="1:80" x14ac:dyDescent="0.2">
      <c r="A85" s="294">
        <v>35</v>
      </c>
      <c r="B85" s="295" t="s">
        <v>296</v>
      </c>
      <c r="C85" s="296" t="s">
        <v>297</v>
      </c>
      <c r="D85" s="297" t="s">
        <v>165</v>
      </c>
      <c r="E85" s="298">
        <v>4.6741999999999999</v>
      </c>
      <c r="F85" s="298">
        <v>0</v>
      </c>
      <c r="G85" s="299">
        <f>E85*F85</f>
        <v>0</v>
      </c>
      <c r="H85" s="300">
        <v>8.924E-2</v>
      </c>
      <c r="I85" s="301">
        <f>E85*H85</f>
        <v>0.41712560799999998</v>
      </c>
      <c r="J85" s="300">
        <v>0</v>
      </c>
      <c r="K85" s="301">
        <f>E85*J85</f>
        <v>0</v>
      </c>
      <c r="O85" s="293">
        <v>2</v>
      </c>
      <c r="AA85" s="262">
        <v>1</v>
      </c>
      <c r="AB85" s="262">
        <v>0</v>
      </c>
      <c r="AC85" s="262">
        <v>0</v>
      </c>
      <c r="AZ85" s="262">
        <v>1</v>
      </c>
      <c r="BA85" s="262">
        <f>IF(AZ85=1,G85,0)</f>
        <v>0</v>
      </c>
      <c r="BB85" s="262">
        <f>IF(AZ85=2,G85,0)</f>
        <v>0</v>
      </c>
      <c r="BC85" s="262">
        <f>IF(AZ85=3,G85,0)</f>
        <v>0</v>
      </c>
      <c r="BD85" s="262">
        <f>IF(AZ85=4,G85,0)</f>
        <v>0</v>
      </c>
      <c r="BE85" s="262">
        <f>IF(AZ85=5,G85,0)</f>
        <v>0</v>
      </c>
      <c r="CA85" s="293">
        <v>1</v>
      </c>
      <c r="CB85" s="293">
        <v>0</v>
      </c>
    </row>
    <row r="86" spans="1:80" x14ac:dyDescent="0.2">
      <c r="A86" s="302"/>
      <c r="B86" s="309"/>
      <c r="C86" s="310" t="s">
        <v>1128</v>
      </c>
      <c r="D86" s="311"/>
      <c r="E86" s="312">
        <v>6.27</v>
      </c>
      <c r="F86" s="313"/>
      <c r="G86" s="314"/>
      <c r="H86" s="315"/>
      <c r="I86" s="307"/>
      <c r="J86" s="316"/>
      <c r="K86" s="307"/>
      <c r="M86" s="308" t="s">
        <v>1128</v>
      </c>
      <c r="O86" s="293"/>
    </row>
    <row r="87" spans="1:80" x14ac:dyDescent="0.2">
      <c r="A87" s="302"/>
      <c r="B87" s="309"/>
      <c r="C87" s="310" t="s">
        <v>1129</v>
      </c>
      <c r="D87" s="311"/>
      <c r="E87" s="312">
        <v>-1.5958000000000001</v>
      </c>
      <c r="F87" s="313"/>
      <c r="G87" s="314"/>
      <c r="H87" s="315"/>
      <c r="I87" s="307"/>
      <c r="J87" s="316"/>
      <c r="K87" s="307"/>
      <c r="M87" s="308" t="s">
        <v>1129</v>
      </c>
      <c r="O87" s="293"/>
    </row>
    <row r="88" spans="1:80" x14ac:dyDescent="0.2">
      <c r="A88" s="294">
        <v>36</v>
      </c>
      <c r="B88" s="295" t="s">
        <v>304</v>
      </c>
      <c r="C88" s="296" t="s">
        <v>305</v>
      </c>
      <c r="D88" s="297" t="s">
        <v>165</v>
      </c>
      <c r="E88" s="298">
        <v>2.617</v>
      </c>
      <c r="F88" s="298">
        <v>0</v>
      </c>
      <c r="G88" s="299">
        <f>E88*F88</f>
        <v>0</v>
      </c>
      <c r="H88" s="300">
        <v>1.3990000000000001E-2</v>
      </c>
      <c r="I88" s="301">
        <f>E88*H88</f>
        <v>3.6611830000000005E-2</v>
      </c>
      <c r="J88" s="300">
        <v>0</v>
      </c>
      <c r="K88" s="301">
        <f>E88*J88</f>
        <v>0</v>
      </c>
      <c r="O88" s="293">
        <v>2</v>
      </c>
      <c r="AA88" s="262">
        <v>1</v>
      </c>
      <c r="AB88" s="262">
        <v>1</v>
      </c>
      <c r="AC88" s="262">
        <v>1</v>
      </c>
      <c r="AZ88" s="262">
        <v>1</v>
      </c>
      <c r="BA88" s="262">
        <f>IF(AZ88=1,G88,0)</f>
        <v>0</v>
      </c>
      <c r="BB88" s="262">
        <f>IF(AZ88=2,G88,0)</f>
        <v>0</v>
      </c>
      <c r="BC88" s="262">
        <f>IF(AZ88=3,G88,0)</f>
        <v>0</v>
      </c>
      <c r="BD88" s="262">
        <f>IF(AZ88=4,G88,0)</f>
        <v>0</v>
      </c>
      <c r="BE88" s="262">
        <f>IF(AZ88=5,G88,0)</f>
        <v>0</v>
      </c>
      <c r="CA88" s="293">
        <v>1</v>
      </c>
      <c r="CB88" s="293">
        <v>1</v>
      </c>
    </row>
    <row r="89" spans="1:80" x14ac:dyDescent="0.2">
      <c r="A89" s="302"/>
      <c r="B89" s="309"/>
      <c r="C89" s="310" t="s">
        <v>1130</v>
      </c>
      <c r="D89" s="311"/>
      <c r="E89" s="312">
        <v>1.377</v>
      </c>
      <c r="F89" s="313"/>
      <c r="G89" s="314"/>
      <c r="H89" s="315"/>
      <c r="I89" s="307"/>
      <c r="J89" s="316"/>
      <c r="K89" s="307"/>
      <c r="M89" s="308" t="s">
        <v>1130</v>
      </c>
      <c r="O89" s="293"/>
    </row>
    <row r="90" spans="1:80" x14ac:dyDescent="0.2">
      <c r="A90" s="302"/>
      <c r="B90" s="309"/>
      <c r="C90" s="310" t="s">
        <v>1131</v>
      </c>
      <c r="D90" s="311"/>
      <c r="E90" s="312">
        <v>1.24</v>
      </c>
      <c r="F90" s="313"/>
      <c r="G90" s="314"/>
      <c r="H90" s="315"/>
      <c r="I90" s="307"/>
      <c r="J90" s="316"/>
      <c r="K90" s="307"/>
      <c r="M90" s="308" t="s">
        <v>1131</v>
      </c>
      <c r="O90" s="293"/>
    </row>
    <row r="91" spans="1:80" x14ac:dyDescent="0.2">
      <c r="A91" s="294">
        <v>37</v>
      </c>
      <c r="B91" s="295" t="s">
        <v>308</v>
      </c>
      <c r="C91" s="296" t="s">
        <v>309</v>
      </c>
      <c r="D91" s="297" t="s">
        <v>165</v>
      </c>
      <c r="E91" s="298">
        <v>2.617</v>
      </c>
      <c r="F91" s="298">
        <v>0</v>
      </c>
      <c r="G91" s="299">
        <f>E91*F91</f>
        <v>0</v>
      </c>
      <c r="H91" s="300">
        <v>0</v>
      </c>
      <c r="I91" s="301">
        <f>E91*H91</f>
        <v>0</v>
      </c>
      <c r="J91" s="300">
        <v>0</v>
      </c>
      <c r="K91" s="301">
        <f>E91*J91</f>
        <v>0</v>
      </c>
      <c r="O91" s="293">
        <v>2</v>
      </c>
      <c r="AA91" s="262">
        <v>1</v>
      </c>
      <c r="AB91" s="262">
        <v>1</v>
      </c>
      <c r="AC91" s="262">
        <v>1</v>
      </c>
      <c r="AZ91" s="262">
        <v>1</v>
      </c>
      <c r="BA91" s="262">
        <f>IF(AZ91=1,G91,0)</f>
        <v>0</v>
      </c>
      <c r="BB91" s="262">
        <f>IF(AZ91=2,G91,0)</f>
        <v>0</v>
      </c>
      <c r="BC91" s="262">
        <f>IF(AZ91=3,G91,0)</f>
        <v>0</v>
      </c>
      <c r="BD91" s="262">
        <f>IF(AZ91=4,G91,0)</f>
        <v>0</v>
      </c>
      <c r="BE91" s="262">
        <f>IF(AZ91=5,G91,0)</f>
        <v>0</v>
      </c>
      <c r="CA91" s="293">
        <v>1</v>
      </c>
      <c r="CB91" s="293">
        <v>1</v>
      </c>
    </row>
    <row r="92" spans="1:80" x14ac:dyDescent="0.2">
      <c r="A92" s="294">
        <v>38</v>
      </c>
      <c r="B92" s="295" t="s">
        <v>312</v>
      </c>
      <c r="C92" s="296" t="s">
        <v>313</v>
      </c>
      <c r="D92" s="297" t="s">
        <v>200</v>
      </c>
      <c r="E92" s="298">
        <v>0.26519999999999999</v>
      </c>
      <c r="F92" s="298">
        <v>0</v>
      </c>
      <c r="G92" s="299">
        <f>E92*F92</f>
        <v>0</v>
      </c>
      <c r="H92" s="300">
        <v>1</v>
      </c>
      <c r="I92" s="301">
        <f>E92*H92</f>
        <v>0.26519999999999999</v>
      </c>
      <c r="J92" s="300"/>
      <c r="K92" s="301">
        <f>E92*J92</f>
        <v>0</v>
      </c>
      <c r="O92" s="293">
        <v>2</v>
      </c>
      <c r="AA92" s="262">
        <v>3</v>
      </c>
      <c r="AB92" s="262">
        <v>1</v>
      </c>
      <c r="AC92" s="262">
        <v>13482725</v>
      </c>
      <c r="AZ92" s="262">
        <v>1</v>
      </c>
      <c r="BA92" s="262">
        <f>IF(AZ92=1,G92,0)</f>
        <v>0</v>
      </c>
      <c r="BB92" s="262">
        <f>IF(AZ92=2,G92,0)</f>
        <v>0</v>
      </c>
      <c r="BC92" s="262">
        <f>IF(AZ92=3,G92,0)</f>
        <v>0</v>
      </c>
      <c r="BD92" s="262">
        <f>IF(AZ92=4,G92,0)</f>
        <v>0</v>
      </c>
      <c r="BE92" s="262">
        <f>IF(AZ92=5,G92,0)</f>
        <v>0</v>
      </c>
      <c r="CA92" s="293">
        <v>3</v>
      </c>
      <c r="CB92" s="293">
        <v>1</v>
      </c>
    </row>
    <row r="93" spans="1:80" x14ac:dyDescent="0.2">
      <c r="A93" s="302"/>
      <c r="B93" s="309"/>
      <c r="C93" s="310" t="s">
        <v>1132</v>
      </c>
      <c r="D93" s="311"/>
      <c r="E93" s="312">
        <v>0.26519999999999999</v>
      </c>
      <c r="F93" s="313"/>
      <c r="G93" s="314"/>
      <c r="H93" s="315"/>
      <c r="I93" s="307"/>
      <c r="J93" s="316"/>
      <c r="K93" s="307"/>
      <c r="M93" s="308" t="s">
        <v>1132</v>
      </c>
      <c r="O93" s="293"/>
    </row>
    <row r="94" spans="1:80" x14ac:dyDescent="0.2">
      <c r="A94" s="317"/>
      <c r="B94" s="318" t="s">
        <v>101</v>
      </c>
      <c r="C94" s="319" t="s">
        <v>205</v>
      </c>
      <c r="D94" s="320"/>
      <c r="E94" s="321"/>
      <c r="F94" s="322"/>
      <c r="G94" s="323">
        <f>SUM(G56:G93)</f>
        <v>0</v>
      </c>
      <c r="H94" s="324"/>
      <c r="I94" s="325">
        <f>SUM(I56:I93)</f>
        <v>27.883216969999996</v>
      </c>
      <c r="J94" s="324"/>
      <c r="K94" s="325">
        <f>SUM(K56:K93)</f>
        <v>0</v>
      </c>
      <c r="O94" s="293">
        <v>4</v>
      </c>
      <c r="BA94" s="326">
        <f>SUM(BA56:BA93)</f>
        <v>0</v>
      </c>
      <c r="BB94" s="326">
        <f>SUM(BB56:BB93)</f>
        <v>0</v>
      </c>
      <c r="BC94" s="326">
        <f>SUM(BC56:BC93)</f>
        <v>0</v>
      </c>
      <c r="BD94" s="326">
        <f>SUM(BD56:BD93)</f>
        <v>0</v>
      </c>
      <c r="BE94" s="326">
        <f>SUM(BE56:BE93)</f>
        <v>0</v>
      </c>
    </row>
    <row r="95" spans="1:80" x14ac:dyDescent="0.2">
      <c r="A95" s="283" t="s">
        <v>97</v>
      </c>
      <c r="B95" s="284" t="s">
        <v>315</v>
      </c>
      <c r="C95" s="285" t="s">
        <v>316</v>
      </c>
      <c r="D95" s="286"/>
      <c r="E95" s="287"/>
      <c r="F95" s="287"/>
      <c r="G95" s="288"/>
      <c r="H95" s="289"/>
      <c r="I95" s="290"/>
      <c r="J95" s="291"/>
      <c r="K95" s="292"/>
      <c r="O95" s="293">
        <v>1</v>
      </c>
    </row>
    <row r="96" spans="1:80" x14ac:dyDescent="0.2">
      <c r="A96" s="294">
        <v>39</v>
      </c>
      <c r="B96" s="295" t="s">
        <v>1133</v>
      </c>
      <c r="C96" s="296" t="s">
        <v>1134</v>
      </c>
      <c r="D96" s="297" t="s">
        <v>165</v>
      </c>
      <c r="E96" s="298">
        <v>4.9149000000000003</v>
      </c>
      <c r="F96" s="298">
        <v>0</v>
      </c>
      <c r="G96" s="299">
        <f>E96*F96</f>
        <v>0</v>
      </c>
      <c r="H96" s="300">
        <v>1.3390000000000001E-2</v>
      </c>
      <c r="I96" s="301">
        <f>E96*H96</f>
        <v>6.5810511000000002E-2</v>
      </c>
      <c r="J96" s="300">
        <v>0</v>
      </c>
      <c r="K96" s="301">
        <f>E96*J96</f>
        <v>0</v>
      </c>
      <c r="O96" s="293">
        <v>2</v>
      </c>
      <c r="AA96" s="262">
        <v>1</v>
      </c>
      <c r="AB96" s="262">
        <v>1</v>
      </c>
      <c r="AC96" s="262">
        <v>1</v>
      </c>
      <c r="AZ96" s="262">
        <v>1</v>
      </c>
      <c r="BA96" s="262">
        <f>IF(AZ96=1,G96,0)</f>
        <v>0</v>
      </c>
      <c r="BB96" s="262">
        <f>IF(AZ96=2,G96,0)</f>
        <v>0</v>
      </c>
      <c r="BC96" s="262">
        <f>IF(AZ96=3,G96,0)</f>
        <v>0</v>
      </c>
      <c r="BD96" s="262">
        <f>IF(AZ96=4,G96,0)</f>
        <v>0</v>
      </c>
      <c r="BE96" s="262">
        <f>IF(AZ96=5,G96,0)</f>
        <v>0</v>
      </c>
      <c r="CA96" s="293">
        <v>1</v>
      </c>
      <c r="CB96" s="293">
        <v>1</v>
      </c>
    </row>
    <row r="97" spans="1:80" x14ac:dyDescent="0.2">
      <c r="A97" s="302"/>
      <c r="B97" s="309"/>
      <c r="C97" s="310" t="s">
        <v>1135</v>
      </c>
      <c r="D97" s="311"/>
      <c r="E97" s="312">
        <v>4.9149000000000003</v>
      </c>
      <c r="F97" s="313"/>
      <c r="G97" s="314"/>
      <c r="H97" s="315"/>
      <c r="I97" s="307"/>
      <c r="J97" s="316"/>
      <c r="K97" s="307"/>
      <c r="M97" s="308" t="s">
        <v>1135</v>
      </c>
      <c r="O97" s="293"/>
    </row>
    <row r="98" spans="1:80" x14ac:dyDescent="0.2">
      <c r="A98" s="294">
        <v>40</v>
      </c>
      <c r="B98" s="295" t="s">
        <v>334</v>
      </c>
      <c r="C98" s="296" t="s">
        <v>335</v>
      </c>
      <c r="D98" s="297" t="s">
        <v>115</v>
      </c>
      <c r="E98" s="298">
        <v>1.3754</v>
      </c>
      <c r="F98" s="298">
        <v>0</v>
      </c>
      <c r="G98" s="299">
        <f>E98*F98</f>
        <v>0</v>
      </c>
      <c r="H98" s="300">
        <v>2.5251100000000002</v>
      </c>
      <c r="I98" s="301">
        <f>E98*H98</f>
        <v>3.4730362940000004</v>
      </c>
      <c r="J98" s="300">
        <v>0</v>
      </c>
      <c r="K98" s="301">
        <f>E98*J98</f>
        <v>0</v>
      </c>
      <c r="O98" s="293">
        <v>2</v>
      </c>
      <c r="AA98" s="262">
        <v>1</v>
      </c>
      <c r="AB98" s="262">
        <v>1</v>
      </c>
      <c r="AC98" s="262">
        <v>1</v>
      </c>
      <c r="AZ98" s="262">
        <v>1</v>
      </c>
      <c r="BA98" s="262">
        <f>IF(AZ98=1,G98,0)</f>
        <v>0</v>
      </c>
      <c r="BB98" s="262">
        <f>IF(AZ98=2,G98,0)</f>
        <v>0</v>
      </c>
      <c r="BC98" s="262">
        <f>IF(AZ98=3,G98,0)</f>
        <v>0</v>
      </c>
      <c r="BD98" s="262">
        <f>IF(AZ98=4,G98,0)</f>
        <v>0</v>
      </c>
      <c r="BE98" s="262">
        <f>IF(AZ98=5,G98,0)</f>
        <v>0</v>
      </c>
      <c r="CA98" s="293">
        <v>1</v>
      </c>
      <c r="CB98" s="293">
        <v>1</v>
      </c>
    </row>
    <row r="99" spans="1:80" x14ac:dyDescent="0.2">
      <c r="A99" s="302"/>
      <c r="B99" s="309"/>
      <c r="C99" s="310" t="s">
        <v>1136</v>
      </c>
      <c r="D99" s="311"/>
      <c r="E99" s="312">
        <v>0.22270000000000001</v>
      </c>
      <c r="F99" s="313"/>
      <c r="G99" s="314"/>
      <c r="H99" s="315"/>
      <c r="I99" s="307"/>
      <c r="J99" s="316"/>
      <c r="K99" s="307"/>
      <c r="M99" s="308" t="s">
        <v>1136</v>
      </c>
      <c r="O99" s="293"/>
    </row>
    <row r="100" spans="1:80" x14ac:dyDescent="0.2">
      <c r="A100" s="302"/>
      <c r="B100" s="309"/>
      <c r="C100" s="310" t="s">
        <v>1137</v>
      </c>
      <c r="D100" s="311"/>
      <c r="E100" s="312">
        <v>1.1526000000000001</v>
      </c>
      <c r="F100" s="313"/>
      <c r="G100" s="314"/>
      <c r="H100" s="315"/>
      <c r="I100" s="307"/>
      <c r="J100" s="316"/>
      <c r="K100" s="307"/>
      <c r="M100" s="308" t="s">
        <v>1137</v>
      </c>
      <c r="O100" s="293"/>
    </row>
    <row r="101" spans="1:80" x14ac:dyDescent="0.2">
      <c r="A101" s="294">
        <v>41</v>
      </c>
      <c r="B101" s="295" t="s">
        <v>340</v>
      </c>
      <c r="C101" s="296" t="s">
        <v>341</v>
      </c>
      <c r="D101" s="297" t="s">
        <v>272</v>
      </c>
      <c r="E101" s="298">
        <v>22.18</v>
      </c>
      <c r="F101" s="298">
        <v>0</v>
      </c>
      <c r="G101" s="299">
        <f>E101*F101</f>
        <v>0</v>
      </c>
      <c r="H101" s="300">
        <v>5.2420000000000001E-2</v>
      </c>
      <c r="I101" s="301">
        <f>E101*H101</f>
        <v>1.1626756</v>
      </c>
      <c r="J101" s="300">
        <v>0</v>
      </c>
      <c r="K101" s="301">
        <f>E101*J101</f>
        <v>0</v>
      </c>
      <c r="O101" s="293">
        <v>2</v>
      </c>
      <c r="AA101" s="262">
        <v>1</v>
      </c>
      <c r="AB101" s="262">
        <v>1</v>
      </c>
      <c r="AC101" s="262">
        <v>1</v>
      </c>
      <c r="AZ101" s="262">
        <v>1</v>
      </c>
      <c r="BA101" s="262">
        <f>IF(AZ101=1,G101,0)</f>
        <v>0</v>
      </c>
      <c r="BB101" s="262">
        <f>IF(AZ101=2,G101,0)</f>
        <v>0</v>
      </c>
      <c r="BC101" s="262">
        <f>IF(AZ101=3,G101,0)</f>
        <v>0</v>
      </c>
      <c r="BD101" s="262">
        <f>IF(AZ101=4,G101,0)</f>
        <v>0</v>
      </c>
      <c r="BE101" s="262">
        <f>IF(AZ101=5,G101,0)</f>
        <v>0</v>
      </c>
      <c r="CA101" s="293">
        <v>1</v>
      </c>
      <c r="CB101" s="293">
        <v>1</v>
      </c>
    </row>
    <row r="102" spans="1:80" x14ac:dyDescent="0.2">
      <c r="A102" s="302"/>
      <c r="B102" s="309"/>
      <c r="C102" s="310" t="s">
        <v>1138</v>
      </c>
      <c r="D102" s="311"/>
      <c r="E102" s="312">
        <v>2.97</v>
      </c>
      <c r="F102" s="313"/>
      <c r="G102" s="314"/>
      <c r="H102" s="315"/>
      <c r="I102" s="307"/>
      <c r="J102" s="316"/>
      <c r="K102" s="307"/>
      <c r="M102" s="308" t="s">
        <v>1138</v>
      </c>
      <c r="O102" s="293"/>
    </row>
    <row r="103" spans="1:80" x14ac:dyDescent="0.2">
      <c r="A103" s="302"/>
      <c r="B103" s="309"/>
      <c r="C103" s="310" t="s">
        <v>1139</v>
      </c>
      <c r="D103" s="311"/>
      <c r="E103" s="312">
        <v>19.21</v>
      </c>
      <c r="F103" s="313"/>
      <c r="G103" s="314"/>
      <c r="H103" s="315"/>
      <c r="I103" s="307"/>
      <c r="J103" s="316"/>
      <c r="K103" s="307"/>
      <c r="M103" s="308" t="s">
        <v>1139</v>
      </c>
      <c r="O103" s="293"/>
    </row>
    <row r="104" spans="1:80" x14ac:dyDescent="0.2">
      <c r="A104" s="294">
        <v>42</v>
      </c>
      <c r="B104" s="295" t="s">
        <v>346</v>
      </c>
      <c r="C104" s="296" t="s">
        <v>347</v>
      </c>
      <c r="D104" s="297" t="s">
        <v>272</v>
      </c>
      <c r="E104" s="298">
        <v>22.18</v>
      </c>
      <c r="F104" s="298">
        <v>0</v>
      </c>
      <c r="G104" s="299">
        <f>E104*F104</f>
        <v>0</v>
      </c>
      <c r="H104" s="300">
        <v>0</v>
      </c>
      <c r="I104" s="301">
        <f>E104*H104</f>
        <v>0</v>
      </c>
      <c r="J104" s="300">
        <v>0</v>
      </c>
      <c r="K104" s="301">
        <f>E104*J104</f>
        <v>0</v>
      </c>
      <c r="O104" s="293">
        <v>2</v>
      </c>
      <c r="AA104" s="262">
        <v>1</v>
      </c>
      <c r="AB104" s="262">
        <v>1</v>
      </c>
      <c r="AC104" s="262">
        <v>1</v>
      </c>
      <c r="AZ104" s="262">
        <v>1</v>
      </c>
      <c r="BA104" s="262">
        <f>IF(AZ104=1,G104,0)</f>
        <v>0</v>
      </c>
      <c r="BB104" s="262">
        <f>IF(AZ104=2,G104,0)</f>
        <v>0</v>
      </c>
      <c r="BC104" s="262">
        <f>IF(AZ104=3,G104,0)</f>
        <v>0</v>
      </c>
      <c r="BD104" s="262">
        <f>IF(AZ104=4,G104,0)</f>
        <v>0</v>
      </c>
      <c r="BE104" s="262">
        <f>IF(AZ104=5,G104,0)</f>
        <v>0</v>
      </c>
      <c r="CA104" s="293">
        <v>1</v>
      </c>
      <c r="CB104" s="293">
        <v>1</v>
      </c>
    </row>
    <row r="105" spans="1:80" x14ac:dyDescent="0.2">
      <c r="A105" s="294">
        <v>43</v>
      </c>
      <c r="B105" s="295" t="s">
        <v>348</v>
      </c>
      <c r="C105" s="296" t="s">
        <v>349</v>
      </c>
      <c r="D105" s="297" t="s">
        <v>200</v>
      </c>
      <c r="E105" s="298">
        <v>0.24759999999999999</v>
      </c>
      <c r="F105" s="298">
        <v>0</v>
      </c>
      <c r="G105" s="299">
        <f>E105*F105</f>
        <v>0</v>
      </c>
      <c r="H105" s="300">
        <v>1.0166500000000001</v>
      </c>
      <c r="I105" s="301">
        <f>E105*H105</f>
        <v>0.25172253999999999</v>
      </c>
      <c r="J105" s="300">
        <v>0</v>
      </c>
      <c r="K105" s="301">
        <f>E105*J105</f>
        <v>0</v>
      </c>
      <c r="O105" s="293">
        <v>2</v>
      </c>
      <c r="AA105" s="262">
        <v>1</v>
      </c>
      <c r="AB105" s="262">
        <v>1</v>
      </c>
      <c r="AC105" s="262">
        <v>1</v>
      </c>
      <c r="AZ105" s="262">
        <v>1</v>
      </c>
      <c r="BA105" s="262">
        <f>IF(AZ105=1,G105,0)</f>
        <v>0</v>
      </c>
      <c r="BB105" s="262">
        <f>IF(AZ105=2,G105,0)</f>
        <v>0</v>
      </c>
      <c r="BC105" s="262">
        <f>IF(AZ105=3,G105,0)</f>
        <v>0</v>
      </c>
      <c r="BD105" s="262">
        <f>IF(AZ105=4,G105,0)</f>
        <v>0</v>
      </c>
      <c r="BE105" s="262">
        <f>IF(AZ105=5,G105,0)</f>
        <v>0</v>
      </c>
      <c r="CA105" s="293">
        <v>1</v>
      </c>
      <c r="CB105" s="293">
        <v>1</v>
      </c>
    </row>
    <row r="106" spans="1:80" x14ac:dyDescent="0.2">
      <c r="A106" s="302"/>
      <c r="B106" s="309"/>
      <c r="C106" s="310" t="s">
        <v>1140</v>
      </c>
      <c r="D106" s="311"/>
      <c r="E106" s="312">
        <v>0.24759999999999999</v>
      </c>
      <c r="F106" s="313"/>
      <c r="G106" s="314"/>
      <c r="H106" s="315"/>
      <c r="I106" s="307"/>
      <c r="J106" s="316"/>
      <c r="K106" s="307"/>
      <c r="M106" s="308" t="s">
        <v>1140</v>
      </c>
      <c r="O106" s="293"/>
    </row>
    <row r="107" spans="1:80" ht="22.5" x14ac:dyDescent="0.2">
      <c r="A107" s="294">
        <v>44</v>
      </c>
      <c r="B107" s="295" t="s">
        <v>351</v>
      </c>
      <c r="C107" s="296" t="s">
        <v>352</v>
      </c>
      <c r="D107" s="297" t="s">
        <v>165</v>
      </c>
      <c r="E107" s="298">
        <v>28.027999999999999</v>
      </c>
      <c r="F107" s="298">
        <v>0</v>
      </c>
      <c r="G107" s="299">
        <f>E107*F107</f>
        <v>0</v>
      </c>
      <c r="H107" s="300">
        <v>1.6469999999999999E-2</v>
      </c>
      <c r="I107" s="301">
        <f>E107*H107</f>
        <v>0.46162115999999992</v>
      </c>
      <c r="J107" s="300">
        <v>0</v>
      </c>
      <c r="K107" s="301">
        <f>E107*J107</f>
        <v>0</v>
      </c>
      <c r="O107" s="293">
        <v>2</v>
      </c>
      <c r="AA107" s="262">
        <v>1</v>
      </c>
      <c r="AB107" s="262">
        <v>1</v>
      </c>
      <c r="AC107" s="262">
        <v>1</v>
      </c>
      <c r="AZ107" s="262">
        <v>1</v>
      </c>
      <c r="BA107" s="262">
        <f>IF(AZ107=1,G107,0)</f>
        <v>0</v>
      </c>
      <c r="BB107" s="262">
        <f>IF(AZ107=2,G107,0)</f>
        <v>0</v>
      </c>
      <c r="BC107" s="262">
        <f>IF(AZ107=3,G107,0)</f>
        <v>0</v>
      </c>
      <c r="BD107" s="262">
        <f>IF(AZ107=4,G107,0)</f>
        <v>0</v>
      </c>
      <c r="BE107" s="262">
        <f>IF(AZ107=5,G107,0)</f>
        <v>0</v>
      </c>
      <c r="CA107" s="293">
        <v>1</v>
      </c>
      <c r="CB107" s="293">
        <v>1</v>
      </c>
    </row>
    <row r="108" spans="1:80" x14ac:dyDescent="0.2">
      <c r="A108" s="302"/>
      <c r="B108" s="309"/>
      <c r="C108" s="310" t="s">
        <v>1141</v>
      </c>
      <c r="D108" s="311"/>
      <c r="E108" s="312">
        <v>28.027999999999999</v>
      </c>
      <c r="F108" s="313"/>
      <c r="G108" s="314"/>
      <c r="H108" s="315"/>
      <c r="I108" s="307"/>
      <c r="J108" s="316"/>
      <c r="K108" s="307"/>
      <c r="M108" s="308" t="s">
        <v>1141</v>
      </c>
      <c r="O108" s="293"/>
    </row>
    <row r="109" spans="1:80" ht="22.5" x14ac:dyDescent="0.2">
      <c r="A109" s="294">
        <v>45</v>
      </c>
      <c r="B109" s="295" t="s">
        <v>1142</v>
      </c>
      <c r="C109" s="296" t="s">
        <v>1143</v>
      </c>
      <c r="D109" s="297" t="s">
        <v>165</v>
      </c>
      <c r="E109" s="298">
        <v>12.6</v>
      </c>
      <c r="F109" s="298">
        <v>0</v>
      </c>
      <c r="G109" s="299">
        <f>E109*F109</f>
        <v>0</v>
      </c>
      <c r="H109" s="300">
        <v>1.6469999999999999E-2</v>
      </c>
      <c r="I109" s="301">
        <f>E109*H109</f>
        <v>0.20752199999999998</v>
      </c>
      <c r="J109" s="300">
        <v>0</v>
      </c>
      <c r="K109" s="301">
        <f>E109*J109</f>
        <v>0</v>
      </c>
      <c r="O109" s="293">
        <v>2</v>
      </c>
      <c r="AA109" s="262">
        <v>1</v>
      </c>
      <c r="AB109" s="262">
        <v>1</v>
      </c>
      <c r="AC109" s="262">
        <v>1</v>
      </c>
      <c r="AZ109" s="262">
        <v>1</v>
      </c>
      <c r="BA109" s="262">
        <f>IF(AZ109=1,G109,0)</f>
        <v>0</v>
      </c>
      <c r="BB109" s="262">
        <f>IF(AZ109=2,G109,0)</f>
        <v>0</v>
      </c>
      <c r="BC109" s="262">
        <f>IF(AZ109=3,G109,0)</f>
        <v>0</v>
      </c>
      <c r="BD109" s="262">
        <f>IF(AZ109=4,G109,0)</f>
        <v>0</v>
      </c>
      <c r="BE109" s="262">
        <f>IF(AZ109=5,G109,0)</f>
        <v>0</v>
      </c>
      <c r="CA109" s="293">
        <v>1</v>
      </c>
      <c r="CB109" s="293">
        <v>1</v>
      </c>
    </row>
    <row r="110" spans="1:80" x14ac:dyDescent="0.2">
      <c r="A110" s="302"/>
      <c r="B110" s="309"/>
      <c r="C110" s="310" t="s">
        <v>1144</v>
      </c>
      <c r="D110" s="311"/>
      <c r="E110" s="312">
        <v>12.6</v>
      </c>
      <c r="F110" s="313"/>
      <c r="G110" s="314"/>
      <c r="H110" s="315"/>
      <c r="I110" s="307"/>
      <c r="J110" s="316"/>
      <c r="K110" s="307"/>
      <c r="M110" s="308" t="s">
        <v>1144</v>
      </c>
      <c r="O110" s="293"/>
    </row>
    <row r="111" spans="1:80" x14ac:dyDescent="0.2">
      <c r="A111" s="294">
        <v>46</v>
      </c>
      <c r="B111" s="295" t="s">
        <v>1145</v>
      </c>
      <c r="C111" s="296" t="s">
        <v>1146</v>
      </c>
      <c r="D111" s="297" t="s">
        <v>165</v>
      </c>
      <c r="E111" s="298">
        <v>12.6</v>
      </c>
      <c r="F111" s="298">
        <v>0</v>
      </c>
      <c r="G111" s="299">
        <f>E111*F111</f>
        <v>0</v>
      </c>
      <c r="H111" s="300">
        <v>0</v>
      </c>
      <c r="I111" s="301">
        <f>E111*H111</f>
        <v>0</v>
      </c>
      <c r="J111" s="300">
        <v>0</v>
      </c>
      <c r="K111" s="301">
        <f>E111*J111</f>
        <v>0</v>
      </c>
      <c r="O111" s="293">
        <v>2</v>
      </c>
      <c r="AA111" s="262">
        <v>1</v>
      </c>
      <c r="AB111" s="262">
        <v>1</v>
      </c>
      <c r="AC111" s="262">
        <v>1</v>
      </c>
      <c r="AZ111" s="262">
        <v>1</v>
      </c>
      <c r="BA111" s="262">
        <f>IF(AZ111=1,G111,0)</f>
        <v>0</v>
      </c>
      <c r="BB111" s="262">
        <f>IF(AZ111=2,G111,0)</f>
        <v>0</v>
      </c>
      <c r="BC111" s="262">
        <f>IF(AZ111=3,G111,0)</f>
        <v>0</v>
      </c>
      <c r="BD111" s="262">
        <f>IF(AZ111=4,G111,0)</f>
        <v>0</v>
      </c>
      <c r="BE111" s="262">
        <f>IF(AZ111=5,G111,0)</f>
        <v>0</v>
      </c>
      <c r="CA111" s="293">
        <v>1</v>
      </c>
      <c r="CB111" s="293">
        <v>1</v>
      </c>
    </row>
    <row r="112" spans="1:80" x14ac:dyDescent="0.2">
      <c r="A112" s="302"/>
      <c r="B112" s="309"/>
      <c r="C112" s="310" t="s">
        <v>1144</v>
      </c>
      <c r="D112" s="311"/>
      <c r="E112" s="312">
        <v>12.6</v>
      </c>
      <c r="F112" s="313"/>
      <c r="G112" s="314"/>
      <c r="H112" s="315"/>
      <c r="I112" s="307"/>
      <c r="J112" s="316"/>
      <c r="K112" s="307"/>
      <c r="M112" s="308" t="s">
        <v>1144</v>
      </c>
      <c r="O112" s="293"/>
    </row>
    <row r="113" spans="1:80" x14ac:dyDescent="0.2">
      <c r="A113" s="294">
        <v>47</v>
      </c>
      <c r="B113" s="295" t="s">
        <v>357</v>
      </c>
      <c r="C113" s="296" t="s">
        <v>1147</v>
      </c>
      <c r="D113" s="297" t="s">
        <v>165</v>
      </c>
      <c r="E113" s="298">
        <v>12.6</v>
      </c>
      <c r="F113" s="298">
        <v>0</v>
      </c>
      <c r="G113" s="299">
        <f>E113*F113</f>
        <v>0</v>
      </c>
      <c r="H113" s="300">
        <v>0</v>
      </c>
      <c r="I113" s="301">
        <f>E113*H113</f>
        <v>0</v>
      </c>
      <c r="J113" s="300"/>
      <c r="K113" s="301">
        <f>E113*J113</f>
        <v>0</v>
      </c>
      <c r="O113" s="293">
        <v>2</v>
      </c>
      <c r="AA113" s="262">
        <v>12</v>
      </c>
      <c r="AB113" s="262">
        <v>0</v>
      </c>
      <c r="AC113" s="262">
        <v>27</v>
      </c>
      <c r="AZ113" s="262">
        <v>1</v>
      </c>
      <c r="BA113" s="262">
        <f>IF(AZ113=1,G113,0)</f>
        <v>0</v>
      </c>
      <c r="BB113" s="262">
        <f>IF(AZ113=2,G113,0)</f>
        <v>0</v>
      </c>
      <c r="BC113" s="262">
        <f>IF(AZ113=3,G113,0)</f>
        <v>0</v>
      </c>
      <c r="BD113" s="262">
        <f>IF(AZ113=4,G113,0)</f>
        <v>0</v>
      </c>
      <c r="BE113" s="262">
        <f>IF(AZ113=5,G113,0)</f>
        <v>0</v>
      </c>
      <c r="CA113" s="293">
        <v>12</v>
      </c>
      <c r="CB113" s="293">
        <v>0</v>
      </c>
    </row>
    <row r="114" spans="1:80" x14ac:dyDescent="0.2">
      <c r="A114" s="302"/>
      <c r="B114" s="309"/>
      <c r="C114" s="310" t="s">
        <v>1144</v>
      </c>
      <c r="D114" s="311"/>
      <c r="E114" s="312">
        <v>12.6</v>
      </c>
      <c r="F114" s="313"/>
      <c r="G114" s="314"/>
      <c r="H114" s="315"/>
      <c r="I114" s="307"/>
      <c r="J114" s="316"/>
      <c r="K114" s="307"/>
      <c r="M114" s="308" t="s">
        <v>1144</v>
      </c>
      <c r="O114" s="293"/>
    </row>
    <row r="115" spans="1:80" x14ac:dyDescent="0.2">
      <c r="A115" s="317"/>
      <c r="B115" s="318" t="s">
        <v>101</v>
      </c>
      <c r="C115" s="319" t="s">
        <v>317</v>
      </c>
      <c r="D115" s="320"/>
      <c r="E115" s="321"/>
      <c r="F115" s="322"/>
      <c r="G115" s="323">
        <f>SUM(G95:G114)</f>
        <v>0</v>
      </c>
      <c r="H115" s="324"/>
      <c r="I115" s="325">
        <f>SUM(I95:I114)</f>
        <v>5.6223881050000006</v>
      </c>
      <c r="J115" s="324"/>
      <c r="K115" s="325">
        <f>SUM(K95:K114)</f>
        <v>0</v>
      </c>
      <c r="O115" s="293">
        <v>4</v>
      </c>
      <c r="BA115" s="326">
        <f>SUM(BA95:BA114)</f>
        <v>0</v>
      </c>
      <c r="BB115" s="326">
        <f>SUM(BB95:BB114)</f>
        <v>0</v>
      </c>
      <c r="BC115" s="326">
        <f>SUM(BC95:BC114)</f>
        <v>0</v>
      </c>
      <c r="BD115" s="326">
        <f>SUM(BD95:BD114)</f>
        <v>0</v>
      </c>
      <c r="BE115" s="326">
        <f>SUM(BE95:BE114)</f>
        <v>0</v>
      </c>
    </row>
    <row r="116" spans="1:80" x14ac:dyDescent="0.2">
      <c r="A116" s="283" t="s">
        <v>97</v>
      </c>
      <c r="B116" s="284" t="s">
        <v>360</v>
      </c>
      <c r="C116" s="285" t="s">
        <v>361</v>
      </c>
      <c r="D116" s="286"/>
      <c r="E116" s="287"/>
      <c r="F116" s="287"/>
      <c r="G116" s="288"/>
      <c r="H116" s="289"/>
      <c r="I116" s="290"/>
      <c r="J116" s="291"/>
      <c r="K116" s="292"/>
      <c r="O116" s="293">
        <v>1</v>
      </c>
    </row>
    <row r="117" spans="1:80" ht="22.5" x14ac:dyDescent="0.2">
      <c r="A117" s="294">
        <v>48</v>
      </c>
      <c r="B117" s="295" t="s">
        <v>1148</v>
      </c>
      <c r="C117" s="296" t="s">
        <v>1149</v>
      </c>
      <c r="D117" s="297" t="s">
        <v>165</v>
      </c>
      <c r="E117" s="298">
        <v>39.366900000000001</v>
      </c>
      <c r="F117" s="298">
        <v>0</v>
      </c>
      <c r="G117" s="299">
        <f>E117*F117</f>
        <v>0</v>
      </c>
      <c r="H117" s="300">
        <v>0.378</v>
      </c>
      <c r="I117" s="301">
        <f>E117*H117</f>
        <v>14.8806882</v>
      </c>
      <c r="J117" s="300">
        <v>0</v>
      </c>
      <c r="K117" s="301">
        <f>E117*J117</f>
        <v>0</v>
      </c>
      <c r="O117" s="293">
        <v>2</v>
      </c>
      <c r="AA117" s="262">
        <v>1</v>
      </c>
      <c r="AB117" s="262">
        <v>1</v>
      </c>
      <c r="AC117" s="262">
        <v>1</v>
      </c>
      <c r="AZ117" s="262">
        <v>1</v>
      </c>
      <c r="BA117" s="262">
        <f>IF(AZ117=1,G117,0)</f>
        <v>0</v>
      </c>
      <c r="BB117" s="262">
        <f>IF(AZ117=2,G117,0)</f>
        <v>0</v>
      </c>
      <c r="BC117" s="262">
        <f>IF(AZ117=3,G117,0)</f>
        <v>0</v>
      </c>
      <c r="BD117" s="262">
        <f>IF(AZ117=4,G117,0)</f>
        <v>0</v>
      </c>
      <c r="BE117" s="262">
        <f>IF(AZ117=5,G117,0)</f>
        <v>0</v>
      </c>
      <c r="CA117" s="293">
        <v>1</v>
      </c>
      <c r="CB117" s="293">
        <v>1</v>
      </c>
    </row>
    <row r="118" spans="1:80" x14ac:dyDescent="0.2">
      <c r="A118" s="302"/>
      <c r="B118" s="309"/>
      <c r="C118" s="310" t="s">
        <v>1099</v>
      </c>
      <c r="D118" s="311"/>
      <c r="E118" s="312">
        <v>2.6</v>
      </c>
      <c r="F118" s="313"/>
      <c r="G118" s="314"/>
      <c r="H118" s="315"/>
      <c r="I118" s="307"/>
      <c r="J118" s="316"/>
      <c r="K118" s="307"/>
      <c r="M118" s="308" t="s">
        <v>1099</v>
      </c>
      <c r="O118" s="293"/>
    </row>
    <row r="119" spans="1:80" x14ac:dyDescent="0.2">
      <c r="A119" s="302"/>
      <c r="B119" s="309"/>
      <c r="C119" s="310" t="s">
        <v>1100</v>
      </c>
      <c r="D119" s="311"/>
      <c r="E119" s="312">
        <v>36.7669</v>
      </c>
      <c r="F119" s="313"/>
      <c r="G119" s="314"/>
      <c r="H119" s="315"/>
      <c r="I119" s="307"/>
      <c r="J119" s="316"/>
      <c r="K119" s="307"/>
      <c r="M119" s="308" t="s">
        <v>1100</v>
      </c>
      <c r="O119" s="293"/>
    </row>
    <row r="120" spans="1:80" x14ac:dyDescent="0.2">
      <c r="A120" s="294">
        <v>49</v>
      </c>
      <c r="B120" s="295" t="s">
        <v>1150</v>
      </c>
      <c r="C120" s="296" t="s">
        <v>1151</v>
      </c>
      <c r="D120" s="297" t="s">
        <v>165</v>
      </c>
      <c r="E120" s="298">
        <v>36.7669</v>
      </c>
      <c r="F120" s="298">
        <v>0</v>
      </c>
      <c r="G120" s="299">
        <f>E120*F120</f>
        <v>0</v>
      </c>
      <c r="H120" s="300">
        <v>7.1999999999999995E-2</v>
      </c>
      <c r="I120" s="301">
        <f>E120*H120</f>
        <v>2.6472167999999998</v>
      </c>
      <c r="J120" s="300">
        <v>0</v>
      </c>
      <c r="K120" s="301">
        <f>E120*J120</f>
        <v>0</v>
      </c>
      <c r="O120" s="293">
        <v>2</v>
      </c>
      <c r="AA120" s="262">
        <v>1</v>
      </c>
      <c r="AB120" s="262">
        <v>1</v>
      </c>
      <c r="AC120" s="262">
        <v>1</v>
      </c>
      <c r="AZ120" s="262">
        <v>1</v>
      </c>
      <c r="BA120" s="262">
        <f>IF(AZ120=1,G120,0)</f>
        <v>0</v>
      </c>
      <c r="BB120" s="262">
        <f>IF(AZ120=2,G120,0)</f>
        <v>0</v>
      </c>
      <c r="BC120" s="262">
        <f>IF(AZ120=3,G120,0)</f>
        <v>0</v>
      </c>
      <c r="BD120" s="262">
        <f>IF(AZ120=4,G120,0)</f>
        <v>0</v>
      </c>
      <c r="BE120" s="262">
        <f>IF(AZ120=5,G120,0)</f>
        <v>0</v>
      </c>
      <c r="CA120" s="293">
        <v>1</v>
      </c>
      <c r="CB120" s="293">
        <v>1</v>
      </c>
    </row>
    <row r="121" spans="1:80" x14ac:dyDescent="0.2">
      <c r="A121" s="302"/>
      <c r="B121" s="309"/>
      <c r="C121" s="310" t="s">
        <v>1100</v>
      </c>
      <c r="D121" s="311"/>
      <c r="E121" s="312">
        <v>36.7669</v>
      </c>
      <c r="F121" s="313"/>
      <c r="G121" s="314"/>
      <c r="H121" s="315"/>
      <c r="I121" s="307"/>
      <c r="J121" s="316"/>
      <c r="K121" s="307"/>
      <c r="M121" s="308" t="s">
        <v>1100</v>
      </c>
      <c r="O121" s="293"/>
    </row>
    <row r="122" spans="1:80" x14ac:dyDescent="0.2">
      <c r="A122" s="294">
        <v>50</v>
      </c>
      <c r="B122" s="295" t="s">
        <v>1152</v>
      </c>
      <c r="C122" s="296" t="s">
        <v>1153</v>
      </c>
      <c r="D122" s="297" t="s">
        <v>165</v>
      </c>
      <c r="E122" s="298">
        <v>37.134599999999999</v>
      </c>
      <c r="F122" s="298">
        <v>0</v>
      </c>
      <c r="G122" s="299">
        <f>E122*F122</f>
        <v>0</v>
      </c>
      <c r="H122" s="300">
        <v>0.109</v>
      </c>
      <c r="I122" s="301">
        <f>E122*H122</f>
        <v>4.0476713999999996</v>
      </c>
      <c r="J122" s="300"/>
      <c r="K122" s="301">
        <f>E122*J122</f>
        <v>0</v>
      </c>
      <c r="O122" s="293">
        <v>2</v>
      </c>
      <c r="AA122" s="262">
        <v>3</v>
      </c>
      <c r="AB122" s="262">
        <v>1</v>
      </c>
      <c r="AC122" s="262">
        <v>59245340</v>
      </c>
      <c r="AZ122" s="262">
        <v>1</v>
      </c>
      <c r="BA122" s="262">
        <f>IF(AZ122=1,G122,0)</f>
        <v>0</v>
      </c>
      <c r="BB122" s="262">
        <f>IF(AZ122=2,G122,0)</f>
        <v>0</v>
      </c>
      <c r="BC122" s="262">
        <f>IF(AZ122=3,G122,0)</f>
        <v>0</v>
      </c>
      <c r="BD122" s="262">
        <f>IF(AZ122=4,G122,0)</f>
        <v>0</v>
      </c>
      <c r="BE122" s="262">
        <f>IF(AZ122=5,G122,0)</f>
        <v>0</v>
      </c>
      <c r="CA122" s="293">
        <v>3</v>
      </c>
      <c r="CB122" s="293">
        <v>1</v>
      </c>
    </row>
    <row r="123" spans="1:80" x14ac:dyDescent="0.2">
      <c r="A123" s="302"/>
      <c r="B123" s="309"/>
      <c r="C123" s="310" t="s">
        <v>1154</v>
      </c>
      <c r="D123" s="311"/>
      <c r="E123" s="312">
        <v>37.134599999999999</v>
      </c>
      <c r="F123" s="313"/>
      <c r="G123" s="314"/>
      <c r="H123" s="315"/>
      <c r="I123" s="307"/>
      <c r="J123" s="316"/>
      <c r="K123" s="307"/>
      <c r="M123" s="308" t="s">
        <v>1154</v>
      </c>
      <c r="O123" s="293"/>
    </row>
    <row r="124" spans="1:80" x14ac:dyDescent="0.2">
      <c r="A124" s="317"/>
      <c r="B124" s="318" t="s">
        <v>101</v>
      </c>
      <c r="C124" s="319" t="s">
        <v>362</v>
      </c>
      <c r="D124" s="320"/>
      <c r="E124" s="321"/>
      <c r="F124" s="322"/>
      <c r="G124" s="323">
        <f>SUM(G116:G123)</f>
        <v>0</v>
      </c>
      <c r="H124" s="324"/>
      <c r="I124" s="325">
        <f>SUM(I116:I123)</f>
        <v>21.575576399999999</v>
      </c>
      <c r="J124" s="324"/>
      <c r="K124" s="325">
        <f>SUM(K116:K123)</f>
        <v>0</v>
      </c>
      <c r="O124" s="293">
        <v>4</v>
      </c>
      <c r="BA124" s="326">
        <f>SUM(BA116:BA123)</f>
        <v>0</v>
      </c>
      <c r="BB124" s="326">
        <f>SUM(BB116:BB123)</f>
        <v>0</v>
      </c>
      <c r="BC124" s="326">
        <f>SUM(BC116:BC123)</f>
        <v>0</v>
      </c>
      <c r="BD124" s="326">
        <f>SUM(BD116:BD123)</f>
        <v>0</v>
      </c>
      <c r="BE124" s="326">
        <f>SUM(BE116:BE123)</f>
        <v>0</v>
      </c>
    </row>
    <row r="125" spans="1:80" x14ac:dyDescent="0.2">
      <c r="A125" s="283" t="s">
        <v>97</v>
      </c>
      <c r="B125" s="284" t="s">
        <v>373</v>
      </c>
      <c r="C125" s="285" t="s">
        <v>374</v>
      </c>
      <c r="D125" s="286"/>
      <c r="E125" s="287"/>
      <c r="F125" s="287"/>
      <c r="G125" s="288"/>
      <c r="H125" s="289"/>
      <c r="I125" s="290"/>
      <c r="J125" s="291"/>
      <c r="K125" s="292"/>
      <c r="O125" s="293">
        <v>1</v>
      </c>
    </row>
    <row r="126" spans="1:80" ht="22.5" x14ac:dyDescent="0.2">
      <c r="A126" s="294">
        <v>51</v>
      </c>
      <c r="B126" s="295" t="s">
        <v>379</v>
      </c>
      <c r="C126" s="296" t="s">
        <v>380</v>
      </c>
      <c r="D126" s="297" t="s">
        <v>165</v>
      </c>
      <c r="E126" s="298">
        <v>98.890199999999993</v>
      </c>
      <c r="F126" s="298">
        <v>0</v>
      </c>
      <c r="G126" s="299">
        <f>E126*F126</f>
        <v>0</v>
      </c>
      <c r="H126" s="300">
        <v>2.1000000000000001E-2</v>
      </c>
      <c r="I126" s="301">
        <f>E126*H126</f>
        <v>2.0766941999999999</v>
      </c>
      <c r="J126" s="300">
        <v>0</v>
      </c>
      <c r="K126" s="301">
        <f>E126*J126</f>
        <v>0</v>
      </c>
      <c r="O126" s="293">
        <v>2</v>
      </c>
      <c r="AA126" s="262">
        <v>1</v>
      </c>
      <c r="AB126" s="262">
        <v>1</v>
      </c>
      <c r="AC126" s="262">
        <v>1</v>
      </c>
      <c r="AZ126" s="262">
        <v>1</v>
      </c>
      <c r="BA126" s="262">
        <f>IF(AZ126=1,G126,0)</f>
        <v>0</v>
      </c>
      <c r="BB126" s="262">
        <f>IF(AZ126=2,G126,0)</f>
        <v>0</v>
      </c>
      <c r="BC126" s="262">
        <f>IF(AZ126=3,G126,0)</f>
        <v>0</v>
      </c>
      <c r="BD126" s="262">
        <f>IF(AZ126=4,G126,0)</f>
        <v>0</v>
      </c>
      <c r="BE126" s="262">
        <f>IF(AZ126=5,G126,0)</f>
        <v>0</v>
      </c>
      <c r="CA126" s="293">
        <v>1</v>
      </c>
      <c r="CB126" s="293">
        <v>1</v>
      </c>
    </row>
    <row r="127" spans="1:80" x14ac:dyDescent="0.2">
      <c r="A127" s="302"/>
      <c r="B127" s="309"/>
      <c r="C127" s="310" t="s">
        <v>1155</v>
      </c>
      <c r="D127" s="311"/>
      <c r="E127" s="312">
        <v>15.9488</v>
      </c>
      <c r="F127" s="313"/>
      <c r="G127" s="314"/>
      <c r="H127" s="315"/>
      <c r="I127" s="307"/>
      <c r="J127" s="316"/>
      <c r="K127" s="307"/>
      <c r="M127" s="308" t="s">
        <v>1155</v>
      </c>
      <c r="O127" s="293"/>
    </row>
    <row r="128" spans="1:80" x14ac:dyDescent="0.2">
      <c r="A128" s="302"/>
      <c r="B128" s="309"/>
      <c r="C128" s="310" t="s">
        <v>1156</v>
      </c>
      <c r="D128" s="311"/>
      <c r="E128" s="312">
        <v>10.875</v>
      </c>
      <c r="F128" s="313"/>
      <c r="G128" s="314"/>
      <c r="H128" s="315"/>
      <c r="I128" s="307"/>
      <c r="J128" s="316"/>
      <c r="K128" s="307"/>
      <c r="M128" s="308" t="s">
        <v>1156</v>
      </c>
      <c r="O128" s="293"/>
    </row>
    <row r="129" spans="1:80" x14ac:dyDescent="0.2">
      <c r="A129" s="302"/>
      <c r="B129" s="309"/>
      <c r="C129" s="310" t="s">
        <v>1157</v>
      </c>
      <c r="D129" s="311"/>
      <c r="E129" s="312">
        <v>27.778199999999998</v>
      </c>
      <c r="F129" s="313"/>
      <c r="G129" s="314"/>
      <c r="H129" s="315"/>
      <c r="I129" s="307"/>
      <c r="J129" s="316"/>
      <c r="K129" s="307"/>
      <c r="M129" s="308" t="s">
        <v>1157</v>
      </c>
      <c r="O129" s="293"/>
    </row>
    <row r="130" spans="1:80" x14ac:dyDescent="0.2">
      <c r="A130" s="302"/>
      <c r="B130" s="309"/>
      <c r="C130" s="310" t="s">
        <v>1158</v>
      </c>
      <c r="D130" s="311"/>
      <c r="E130" s="312">
        <v>0.46200000000000002</v>
      </c>
      <c r="F130" s="313"/>
      <c r="G130" s="314"/>
      <c r="H130" s="315"/>
      <c r="I130" s="307"/>
      <c r="J130" s="316"/>
      <c r="K130" s="307"/>
      <c r="M130" s="308" t="s">
        <v>1158</v>
      </c>
      <c r="O130" s="293"/>
    </row>
    <row r="131" spans="1:80" x14ac:dyDescent="0.2">
      <c r="A131" s="302"/>
      <c r="B131" s="309"/>
      <c r="C131" s="310" t="s">
        <v>1159</v>
      </c>
      <c r="D131" s="311"/>
      <c r="E131" s="312">
        <v>54.343000000000004</v>
      </c>
      <c r="F131" s="313"/>
      <c r="G131" s="314"/>
      <c r="H131" s="315"/>
      <c r="I131" s="307"/>
      <c r="J131" s="316"/>
      <c r="K131" s="307"/>
      <c r="M131" s="308" t="s">
        <v>1159</v>
      </c>
      <c r="O131" s="293"/>
    </row>
    <row r="132" spans="1:80" x14ac:dyDescent="0.2">
      <c r="A132" s="302"/>
      <c r="B132" s="309"/>
      <c r="C132" s="310" t="s">
        <v>1160</v>
      </c>
      <c r="D132" s="311"/>
      <c r="E132" s="312">
        <v>-11.242000000000001</v>
      </c>
      <c r="F132" s="313"/>
      <c r="G132" s="314"/>
      <c r="H132" s="315"/>
      <c r="I132" s="307"/>
      <c r="J132" s="316"/>
      <c r="K132" s="307"/>
      <c r="M132" s="308" t="s">
        <v>1160</v>
      </c>
      <c r="O132" s="293"/>
    </row>
    <row r="133" spans="1:80" x14ac:dyDescent="0.2">
      <c r="A133" s="302"/>
      <c r="B133" s="309"/>
      <c r="C133" s="310" t="s">
        <v>1161</v>
      </c>
      <c r="D133" s="311"/>
      <c r="E133" s="312">
        <v>3.8852000000000002</v>
      </c>
      <c r="F133" s="313"/>
      <c r="G133" s="314"/>
      <c r="H133" s="315"/>
      <c r="I133" s="307"/>
      <c r="J133" s="316"/>
      <c r="K133" s="307"/>
      <c r="M133" s="308" t="s">
        <v>1161</v>
      </c>
      <c r="O133" s="293"/>
    </row>
    <row r="134" spans="1:80" x14ac:dyDescent="0.2">
      <c r="A134" s="302"/>
      <c r="B134" s="309"/>
      <c r="C134" s="310" t="s">
        <v>1162</v>
      </c>
      <c r="D134" s="311"/>
      <c r="E134" s="312">
        <v>-3.16</v>
      </c>
      <c r="F134" s="313"/>
      <c r="G134" s="314"/>
      <c r="H134" s="315"/>
      <c r="I134" s="307"/>
      <c r="J134" s="316"/>
      <c r="K134" s="307"/>
      <c r="M134" s="308" t="s">
        <v>1162</v>
      </c>
      <c r="O134" s="293"/>
    </row>
    <row r="135" spans="1:80" ht="22.5" x14ac:dyDescent="0.2">
      <c r="A135" s="294">
        <v>52</v>
      </c>
      <c r="B135" s="295" t="s">
        <v>405</v>
      </c>
      <c r="C135" s="296" t="s">
        <v>406</v>
      </c>
      <c r="D135" s="297" t="s">
        <v>165</v>
      </c>
      <c r="E135" s="298">
        <v>4.1029999999999998</v>
      </c>
      <c r="F135" s="298">
        <v>0</v>
      </c>
      <c r="G135" s="299">
        <f>E135*F135</f>
        <v>0</v>
      </c>
      <c r="H135" s="300">
        <v>3.6700000000000001E-3</v>
      </c>
      <c r="I135" s="301">
        <f>E135*H135</f>
        <v>1.505801E-2</v>
      </c>
      <c r="J135" s="300">
        <v>0</v>
      </c>
      <c r="K135" s="301">
        <f>E135*J135</f>
        <v>0</v>
      </c>
      <c r="O135" s="293">
        <v>2</v>
      </c>
      <c r="AA135" s="262">
        <v>1</v>
      </c>
      <c r="AB135" s="262">
        <v>1</v>
      </c>
      <c r="AC135" s="262">
        <v>1</v>
      </c>
      <c r="AZ135" s="262">
        <v>1</v>
      </c>
      <c r="BA135" s="262">
        <f>IF(AZ135=1,G135,0)</f>
        <v>0</v>
      </c>
      <c r="BB135" s="262">
        <f>IF(AZ135=2,G135,0)</f>
        <v>0</v>
      </c>
      <c r="BC135" s="262">
        <f>IF(AZ135=3,G135,0)</f>
        <v>0</v>
      </c>
      <c r="BD135" s="262">
        <f>IF(AZ135=4,G135,0)</f>
        <v>0</v>
      </c>
      <c r="BE135" s="262">
        <f>IF(AZ135=5,G135,0)</f>
        <v>0</v>
      </c>
      <c r="CA135" s="293">
        <v>1</v>
      </c>
      <c r="CB135" s="293">
        <v>1</v>
      </c>
    </row>
    <row r="136" spans="1:80" x14ac:dyDescent="0.2">
      <c r="A136" s="302"/>
      <c r="B136" s="309"/>
      <c r="C136" s="310" t="s">
        <v>1163</v>
      </c>
      <c r="D136" s="311"/>
      <c r="E136" s="312">
        <v>1.5575000000000001</v>
      </c>
      <c r="F136" s="313"/>
      <c r="G136" s="314"/>
      <c r="H136" s="315"/>
      <c r="I136" s="307"/>
      <c r="J136" s="316"/>
      <c r="K136" s="307"/>
      <c r="M136" s="308" t="s">
        <v>1163</v>
      </c>
      <c r="O136" s="293"/>
    </row>
    <row r="137" spans="1:80" x14ac:dyDescent="0.2">
      <c r="A137" s="302"/>
      <c r="B137" s="309"/>
      <c r="C137" s="310" t="s">
        <v>1164</v>
      </c>
      <c r="D137" s="311"/>
      <c r="E137" s="312">
        <v>1.6080000000000001</v>
      </c>
      <c r="F137" s="313"/>
      <c r="G137" s="314"/>
      <c r="H137" s="315"/>
      <c r="I137" s="307"/>
      <c r="J137" s="316"/>
      <c r="K137" s="307"/>
      <c r="M137" s="308" t="s">
        <v>1164</v>
      </c>
      <c r="O137" s="293"/>
    </row>
    <row r="138" spans="1:80" x14ac:dyDescent="0.2">
      <c r="A138" s="302"/>
      <c r="B138" s="309"/>
      <c r="C138" s="310" t="s">
        <v>1165</v>
      </c>
      <c r="D138" s="311"/>
      <c r="E138" s="312">
        <v>0.9375</v>
      </c>
      <c r="F138" s="313"/>
      <c r="G138" s="314"/>
      <c r="H138" s="315"/>
      <c r="I138" s="307"/>
      <c r="J138" s="316"/>
      <c r="K138" s="307"/>
      <c r="M138" s="308" t="s">
        <v>1165</v>
      </c>
      <c r="O138" s="293"/>
    </row>
    <row r="139" spans="1:80" x14ac:dyDescent="0.2">
      <c r="A139" s="317"/>
      <c r="B139" s="318" t="s">
        <v>101</v>
      </c>
      <c r="C139" s="319" t="s">
        <v>375</v>
      </c>
      <c r="D139" s="320"/>
      <c r="E139" s="321"/>
      <c r="F139" s="322"/>
      <c r="G139" s="323">
        <f>SUM(G125:G138)</f>
        <v>0</v>
      </c>
      <c r="H139" s="324"/>
      <c r="I139" s="325">
        <f>SUM(I125:I138)</f>
        <v>2.0917522100000001</v>
      </c>
      <c r="J139" s="324"/>
      <c r="K139" s="325">
        <f>SUM(K125:K138)</f>
        <v>0</v>
      </c>
      <c r="O139" s="293">
        <v>4</v>
      </c>
      <c r="BA139" s="326">
        <f>SUM(BA125:BA138)</f>
        <v>0</v>
      </c>
      <c r="BB139" s="326">
        <f>SUM(BB125:BB138)</f>
        <v>0</v>
      </c>
      <c r="BC139" s="326">
        <f>SUM(BC125:BC138)</f>
        <v>0</v>
      </c>
      <c r="BD139" s="326">
        <f>SUM(BD125:BD138)</f>
        <v>0</v>
      </c>
      <c r="BE139" s="326">
        <f>SUM(BE125:BE138)</f>
        <v>0</v>
      </c>
    </row>
    <row r="140" spans="1:80" x14ac:dyDescent="0.2">
      <c r="A140" s="283" t="s">
        <v>97</v>
      </c>
      <c r="B140" s="284" t="s">
        <v>415</v>
      </c>
      <c r="C140" s="285" t="s">
        <v>416</v>
      </c>
      <c r="D140" s="286"/>
      <c r="E140" s="287"/>
      <c r="F140" s="287"/>
      <c r="G140" s="288"/>
      <c r="H140" s="289"/>
      <c r="I140" s="290"/>
      <c r="J140" s="291"/>
      <c r="K140" s="292"/>
      <c r="O140" s="293">
        <v>1</v>
      </c>
    </row>
    <row r="141" spans="1:80" ht="22.5" x14ac:dyDescent="0.2">
      <c r="A141" s="294">
        <v>53</v>
      </c>
      <c r="B141" s="295" t="s">
        <v>418</v>
      </c>
      <c r="C141" s="296" t="s">
        <v>419</v>
      </c>
      <c r="D141" s="297" t="s">
        <v>165</v>
      </c>
      <c r="E141" s="298">
        <v>53.499400000000001</v>
      </c>
      <c r="F141" s="298">
        <v>0</v>
      </c>
      <c r="G141" s="299">
        <f>E141*F141</f>
        <v>0</v>
      </c>
      <c r="H141" s="300">
        <v>3.47E-3</v>
      </c>
      <c r="I141" s="301">
        <f>E141*H141</f>
        <v>0.18564291800000002</v>
      </c>
      <c r="J141" s="300">
        <v>0</v>
      </c>
      <c r="K141" s="301">
        <f>E141*J141</f>
        <v>0</v>
      </c>
      <c r="O141" s="293">
        <v>2</v>
      </c>
      <c r="AA141" s="262">
        <v>1</v>
      </c>
      <c r="AB141" s="262">
        <v>1</v>
      </c>
      <c r="AC141" s="262">
        <v>1</v>
      </c>
      <c r="AZ141" s="262">
        <v>1</v>
      </c>
      <c r="BA141" s="262">
        <f>IF(AZ141=1,G141,0)</f>
        <v>0</v>
      </c>
      <c r="BB141" s="262">
        <f>IF(AZ141=2,G141,0)</f>
        <v>0</v>
      </c>
      <c r="BC141" s="262">
        <f>IF(AZ141=3,G141,0)</f>
        <v>0</v>
      </c>
      <c r="BD141" s="262">
        <f>IF(AZ141=4,G141,0)</f>
        <v>0</v>
      </c>
      <c r="BE141" s="262">
        <f>IF(AZ141=5,G141,0)</f>
        <v>0</v>
      </c>
      <c r="CA141" s="293">
        <v>1</v>
      </c>
      <c r="CB141" s="293">
        <v>1</v>
      </c>
    </row>
    <row r="142" spans="1:80" x14ac:dyDescent="0.2">
      <c r="A142" s="302"/>
      <c r="B142" s="309"/>
      <c r="C142" s="310" t="s">
        <v>1166</v>
      </c>
      <c r="D142" s="311"/>
      <c r="E142" s="312">
        <v>37.0107</v>
      </c>
      <c r="F142" s="313"/>
      <c r="G142" s="314"/>
      <c r="H142" s="315"/>
      <c r="I142" s="307"/>
      <c r="J142" s="316"/>
      <c r="K142" s="307"/>
      <c r="M142" s="308" t="s">
        <v>1166</v>
      </c>
      <c r="O142" s="293"/>
    </row>
    <row r="143" spans="1:80" x14ac:dyDescent="0.2">
      <c r="A143" s="302"/>
      <c r="B143" s="309"/>
      <c r="C143" s="310" t="s">
        <v>1167</v>
      </c>
      <c r="D143" s="311"/>
      <c r="E143" s="312">
        <v>16.3795</v>
      </c>
      <c r="F143" s="313"/>
      <c r="G143" s="314"/>
      <c r="H143" s="315"/>
      <c r="I143" s="307"/>
      <c r="J143" s="316"/>
      <c r="K143" s="307"/>
      <c r="M143" s="308" t="s">
        <v>1167</v>
      </c>
      <c r="O143" s="293"/>
    </row>
    <row r="144" spans="1:80" x14ac:dyDescent="0.2">
      <c r="A144" s="302"/>
      <c r="B144" s="309"/>
      <c r="C144" s="310" t="s">
        <v>1168</v>
      </c>
      <c r="D144" s="311"/>
      <c r="E144" s="312">
        <v>-11.102</v>
      </c>
      <c r="F144" s="313"/>
      <c r="G144" s="314"/>
      <c r="H144" s="315"/>
      <c r="I144" s="307"/>
      <c r="J144" s="316"/>
      <c r="K144" s="307"/>
      <c r="M144" s="308" t="s">
        <v>1168</v>
      </c>
      <c r="O144" s="293"/>
    </row>
    <row r="145" spans="1:80" x14ac:dyDescent="0.2">
      <c r="A145" s="302"/>
      <c r="B145" s="309"/>
      <c r="C145" s="310" t="s">
        <v>1169</v>
      </c>
      <c r="D145" s="311"/>
      <c r="E145" s="312">
        <v>2.4611999999999998</v>
      </c>
      <c r="F145" s="313"/>
      <c r="G145" s="314"/>
      <c r="H145" s="315"/>
      <c r="I145" s="307"/>
      <c r="J145" s="316"/>
      <c r="K145" s="307"/>
      <c r="M145" s="308" t="s">
        <v>1169</v>
      </c>
      <c r="O145" s="293"/>
    </row>
    <row r="146" spans="1:80" x14ac:dyDescent="0.2">
      <c r="A146" s="302"/>
      <c r="B146" s="309"/>
      <c r="C146" s="310" t="s">
        <v>1170</v>
      </c>
      <c r="D146" s="311"/>
      <c r="E146" s="312">
        <v>8.75</v>
      </c>
      <c r="F146" s="313"/>
      <c r="G146" s="314"/>
      <c r="H146" s="315"/>
      <c r="I146" s="307"/>
      <c r="J146" s="316"/>
      <c r="K146" s="307"/>
      <c r="M146" s="308" t="s">
        <v>1170</v>
      </c>
      <c r="O146" s="293"/>
    </row>
    <row r="147" spans="1:80" x14ac:dyDescent="0.2">
      <c r="A147" s="294">
        <v>54</v>
      </c>
      <c r="B147" s="295" t="s">
        <v>432</v>
      </c>
      <c r="C147" s="296" t="s">
        <v>433</v>
      </c>
      <c r="D147" s="297" t="s">
        <v>165</v>
      </c>
      <c r="E147" s="298">
        <v>53.499400000000001</v>
      </c>
      <c r="F147" s="298">
        <v>0</v>
      </c>
      <c r="G147" s="299">
        <f>E147*F147</f>
        <v>0</v>
      </c>
      <c r="H147" s="300">
        <v>1.9000000000000001E-4</v>
      </c>
      <c r="I147" s="301">
        <f>E147*H147</f>
        <v>1.0164886000000001E-2</v>
      </c>
      <c r="J147" s="300">
        <v>0</v>
      </c>
      <c r="K147" s="301">
        <f>E147*J147</f>
        <v>0</v>
      </c>
      <c r="O147" s="293">
        <v>2</v>
      </c>
      <c r="AA147" s="262">
        <v>1</v>
      </c>
      <c r="AB147" s="262">
        <v>1</v>
      </c>
      <c r="AC147" s="262">
        <v>1</v>
      </c>
      <c r="AZ147" s="262">
        <v>1</v>
      </c>
      <c r="BA147" s="262">
        <f>IF(AZ147=1,G147,0)</f>
        <v>0</v>
      </c>
      <c r="BB147" s="262">
        <f>IF(AZ147=2,G147,0)</f>
        <v>0</v>
      </c>
      <c r="BC147" s="262">
        <f>IF(AZ147=3,G147,0)</f>
        <v>0</v>
      </c>
      <c r="BD147" s="262">
        <f>IF(AZ147=4,G147,0)</f>
        <v>0</v>
      </c>
      <c r="BE147" s="262">
        <f>IF(AZ147=5,G147,0)</f>
        <v>0</v>
      </c>
      <c r="CA147" s="293">
        <v>1</v>
      </c>
      <c r="CB147" s="293">
        <v>1</v>
      </c>
    </row>
    <row r="148" spans="1:80" ht="22.5" x14ac:dyDescent="0.2">
      <c r="A148" s="294">
        <v>55</v>
      </c>
      <c r="B148" s="295" t="s">
        <v>434</v>
      </c>
      <c r="C148" s="296" t="s">
        <v>435</v>
      </c>
      <c r="D148" s="297" t="s">
        <v>165</v>
      </c>
      <c r="E148" s="298">
        <v>52.453899999999997</v>
      </c>
      <c r="F148" s="298">
        <v>0</v>
      </c>
      <c r="G148" s="299">
        <f>E148*F148</f>
        <v>0</v>
      </c>
      <c r="H148" s="300">
        <v>1.418E-2</v>
      </c>
      <c r="I148" s="301">
        <f>E148*H148</f>
        <v>0.74379630199999991</v>
      </c>
      <c r="J148" s="300">
        <v>0</v>
      </c>
      <c r="K148" s="301">
        <f>E148*J148</f>
        <v>0</v>
      </c>
      <c r="O148" s="293">
        <v>2</v>
      </c>
      <c r="AA148" s="262">
        <v>1</v>
      </c>
      <c r="AB148" s="262">
        <v>1</v>
      </c>
      <c r="AC148" s="262">
        <v>1</v>
      </c>
      <c r="AZ148" s="262">
        <v>1</v>
      </c>
      <c r="BA148" s="262">
        <f>IF(AZ148=1,G148,0)</f>
        <v>0</v>
      </c>
      <c r="BB148" s="262">
        <f>IF(AZ148=2,G148,0)</f>
        <v>0</v>
      </c>
      <c r="BC148" s="262">
        <f>IF(AZ148=3,G148,0)</f>
        <v>0</v>
      </c>
      <c r="BD148" s="262">
        <f>IF(AZ148=4,G148,0)</f>
        <v>0</v>
      </c>
      <c r="BE148" s="262">
        <f>IF(AZ148=5,G148,0)</f>
        <v>0</v>
      </c>
      <c r="CA148" s="293">
        <v>1</v>
      </c>
      <c r="CB148" s="293">
        <v>1</v>
      </c>
    </row>
    <row r="149" spans="1:80" x14ac:dyDescent="0.2">
      <c r="A149" s="302"/>
      <c r="B149" s="309"/>
      <c r="C149" s="310" t="s">
        <v>1171</v>
      </c>
      <c r="D149" s="311"/>
      <c r="E149" s="312">
        <v>36.592500000000001</v>
      </c>
      <c r="F149" s="313"/>
      <c r="G149" s="314"/>
      <c r="H149" s="315"/>
      <c r="I149" s="307"/>
      <c r="J149" s="316"/>
      <c r="K149" s="307"/>
      <c r="M149" s="308" t="s">
        <v>1171</v>
      </c>
      <c r="O149" s="293"/>
    </row>
    <row r="150" spans="1:80" x14ac:dyDescent="0.2">
      <c r="A150" s="302"/>
      <c r="B150" s="309"/>
      <c r="C150" s="310" t="s">
        <v>1172</v>
      </c>
      <c r="D150" s="311"/>
      <c r="E150" s="312">
        <v>15.7522</v>
      </c>
      <c r="F150" s="313"/>
      <c r="G150" s="314"/>
      <c r="H150" s="315"/>
      <c r="I150" s="307"/>
      <c r="J150" s="316"/>
      <c r="K150" s="307"/>
      <c r="M150" s="308" t="s">
        <v>1172</v>
      </c>
      <c r="O150" s="293"/>
    </row>
    <row r="151" spans="1:80" x14ac:dyDescent="0.2">
      <c r="A151" s="302"/>
      <c r="B151" s="309"/>
      <c r="C151" s="310" t="s">
        <v>1168</v>
      </c>
      <c r="D151" s="311"/>
      <c r="E151" s="312">
        <v>-11.102</v>
      </c>
      <c r="F151" s="313"/>
      <c r="G151" s="314"/>
      <c r="H151" s="315"/>
      <c r="I151" s="307"/>
      <c r="J151" s="316"/>
      <c r="K151" s="307"/>
      <c r="M151" s="308" t="s">
        <v>1168</v>
      </c>
      <c r="O151" s="293"/>
    </row>
    <row r="152" spans="1:80" x14ac:dyDescent="0.2">
      <c r="A152" s="302"/>
      <c r="B152" s="309"/>
      <c r="C152" s="310" t="s">
        <v>1169</v>
      </c>
      <c r="D152" s="311"/>
      <c r="E152" s="312">
        <v>2.4611999999999998</v>
      </c>
      <c r="F152" s="313"/>
      <c r="G152" s="314"/>
      <c r="H152" s="315"/>
      <c r="I152" s="307"/>
      <c r="J152" s="316"/>
      <c r="K152" s="307"/>
      <c r="M152" s="308" t="s">
        <v>1169</v>
      </c>
      <c r="O152" s="293"/>
    </row>
    <row r="153" spans="1:80" x14ac:dyDescent="0.2">
      <c r="A153" s="302"/>
      <c r="B153" s="309"/>
      <c r="C153" s="310" t="s">
        <v>1170</v>
      </c>
      <c r="D153" s="311"/>
      <c r="E153" s="312">
        <v>8.75</v>
      </c>
      <c r="F153" s="313"/>
      <c r="G153" s="314"/>
      <c r="H153" s="315"/>
      <c r="I153" s="307"/>
      <c r="J153" s="316"/>
      <c r="K153" s="307"/>
      <c r="M153" s="308" t="s">
        <v>1170</v>
      </c>
      <c r="O153" s="293"/>
    </row>
    <row r="154" spans="1:80" ht="22.5" x14ac:dyDescent="0.2">
      <c r="A154" s="294">
        <v>56</v>
      </c>
      <c r="B154" s="295" t="s">
        <v>448</v>
      </c>
      <c r="C154" s="296" t="s">
        <v>449</v>
      </c>
      <c r="D154" s="297" t="s">
        <v>165</v>
      </c>
      <c r="E154" s="298">
        <v>7.8761000000000001</v>
      </c>
      <c r="F154" s="298">
        <v>0</v>
      </c>
      <c r="G154" s="299">
        <f>E154*F154</f>
        <v>0</v>
      </c>
      <c r="H154" s="300">
        <v>1.3469999999999999E-2</v>
      </c>
      <c r="I154" s="301">
        <f>E154*H154</f>
        <v>0.106091067</v>
      </c>
      <c r="J154" s="300">
        <v>0</v>
      </c>
      <c r="K154" s="301">
        <f>E154*J154</f>
        <v>0</v>
      </c>
      <c r="O154" s="293">
        <v>2</v>
      </c>
      <c r="AA154" s="262">
        <v>1</v>
      </c>
      <c r="AB154" s="262">
        <v>1</v>
      </c>
      <c r="AC154" s="262">
        <v>1</v>
      </c>
      <c r="AZ154" s="262">
        <v>1</v>
      </c>
      <c r="BA154" s="262">
        <f>IF(AZ154=1,G154,0)</f>
        <v>0</v>
      </c>
      <c r="BB154" s="262">
        <f>IF(AZ154=2,G154,0)</f>
        <v>0</v>
      </c>
      <c r="BC154" s="262">
        <f>IF(AZ154=3,G154,0)</f>
        <v>0</v>
      </c>
      <c r="BD154" s="262">
        <f>IF(AZ154=4,G154,0)</f>
        <v>0</v>
      </c>
      <c r="BE154" s="262">
        <f>IF(AZ154=5,G154,0)</f>
        <v>0</v>
      </c>
      <c r="CA154" s="293">
        <v>1</v>
      </c>
      <c r="CB154" s="293">
        <v>1</v>
      </c>
    </row>
    <row r="155" spans="1:80" x14ac:dyDescent="0.2">
      <c r="A155" s="302"/>
      <c r="B155" s="309"/>
      <c r="C155" s="310" t="s">
        <v>1173</v>
      </c>
      <c r="D155" s="311"/>
      <c r="E155" s="312">
        <v>4.3910999999999998</v>
      </c>
      <c r="F155" s="313"/>
      <c r="G155" s="314"/>
      <c r="H155" s="315"/>
      <c r="I155" s="307"/>
      <c r="J155" s="316"/>
      <c r="K155" s="307"/>
      <c r="M155" s="308" t="s">
        <v>1173</v>
      </c>
      <c r="O155" s="293"/>
    </row>
    <row r="156" spans="1:80" x14ac:dyDescent="0.2">
      <c r="A156" s="302"/>
      <c r="B156" s="309"/>
      <c r="C156" s="310" t="s">
        <v>1174</v>
      </c>
      <c r="D156" s="311"/>
      <c r="E156" s="312">
        <v>3.4849999999999999</v>
      </c>
      <c r="F156" s="313"/>
      <c r="G156" s="314"/>
      <c r="H156" s="315"/>
      <c r="I156" s="307"/>
      <c r="J156" s="316"/>
      <c r="K156" s="307"/>
      <c r="M156" s="308" t="s">
        <v>1174</v>
      </c>
      <c r="O156" s="293"/>
    </row>
    <row r="157" spans="1:80" ht="22.5" x14ac:dyDescent="0.2">
      <c r="A157" s="294">
        <v>57</v>
      </c>
      <c r="B157" s="295" t="s">
        <v>463</v>
      </c>
      <c r="C157" s="296" t="s">
        <v>464</v>
      </c>
      <c r="D157" s="297" t="s">
        <v>165</v>
      </c>
      <c r="E157" s="298">
        <v>0.49</v>
      </c>
      <c r="F157" s="298">
        <v>0</v>
      </c>
      <c r="G157" s="299">
        <f>E157*F157</f>
        <v>0</v>
      </c>
      <c r="H157" s="300">
        <v>8.0300000000000007E-3</v>
      </c>
      <c r="I157" s="301">
        <f>E157*H157</f>
        <v>3.9347000000000002E-3</v>
      </c>
      <c r="J157" s="300">
        <v>0</v>
      </c>
      <c r="K157" s="301">
        <f>E157*J157</f>
        <v>0</v>
      </c>
      <c r="O157" s="293">
        <v>2</v>
      </c>
      <c r="AA157" s="262">
        <v>1</v>
      </c>
      <c r="AB157" s="262">
        <v>1</v>
      </c>
      <c r="AC157" s="262">
        <v>1</v>
      </c>
      <c r="AZ157" s="262">
        <v>1</v>
      </c>
      <c r="BA157" s="262">
        <f>IF(AZ157=1,G157,0)</f>
        <v>0</v>
      </c>
      <c r="BB157" s="262">
        <f>IF(AZ157=2,G157,0)</f>
        <v>0</v>
      </c>
      <c r="BC157" s="262">
        <f>IF(AZ157=3,G157,0)</f>
        <v>0</v>
      </c>
      <c r="BD157" s="262">
        <f>IF(AZ157=4,G157,0)</f>
        <v>0</v>
      </c>
      <c r="BE157" s="262">
        <f>IF(AZ157=5,G157,0)</f>
        <v>0</v>
      </c>
      <c r="CA157" s="293">
        <v>1</v>
      </c>
      <c r="CB157" s="293">
        <v>1</v>
      </c>
    </row>
    <row r="158" spans="1:80" x14ac:dyDescent="0.2">
      <c r="A158" s="302"/>
      <c r="B158" s="309"/>
      <c r="C158" s="310" t="s">
        <v>1175</v>
      </c>
      <c r="D158" s="311"/>
      <c r="E158" s="312">
        <v>0.49</v>
      </c>
      <c r="F158" s="313"/>
      <c r="G158" s="314"/>
      <c r="H158" s="315"/>
      <c r="I158" s="307"/>
      <c r="J158" s="316"/>
      <c r="K158" s="307"/>
      <c r="M158" s="308" t="s">
        <v>1175</v>
      </c>
      <c r="O158" s="293"/>
    </row>
    <row r="159" spans="1:80" ht="22.5" x14ac:dyDescent="0.2">
      <c r="A159" s="294">
        <v>58</v>
      </c>
      <c r="B159" s="295" t="s">
        <v>466</v>
      </c>
      <c r="C159" s="296" t="s">
        <v>467</v>
      </c>
      <c r="D159" s="297" t="s">
        <v>165</v>
      </c>
      <c r="E159" s="298">
        <v>10.582000000000001</v>
      </c>
      <c r="F159" s="298">
        <v>0</v>
      </c>
      <c r="G159" s="299">
        <f>E159*F159</f>
        <v>0</v>
      </c>
      <c r="H159" s="300">
        <v>1.255E-2</v>
      </c>
      <c r="I159" s="301">
        <f>E159*H159</f>
        <v>0.13280410000000001</v>
      </c>
      <c r="J159" s="300">
        <v>0</v>
      </c>
      <c r="K159" s="301">
        <f>E159*J159</f>
        <v>0</v>
      </c>
      <c r="O159" s="293">
        <v>2</v>
      </c>
      <c r="AA159" s="262">
        <v>1</v>
      </c>
      <c r="AB159" s="262">
        <v>1</v>
      </c>
      <c r="AC159" s="262">
        <v>1</v>
      </c>
      <c r="AZ159" s="262">
        <v>1</v>
      </c>
      <c r="BA159" s="262">
        <f>IF(AZ159=1,G159,0)</f>
        <v>0</v>
      </c>
      <c r="BB159" s="262">
        <f>IF(AZ159=2,G159,0)</f>
        <v>0</v>
      </c>
      <c r="BC159" s="262">
        <f>IF(AZ159=3,G159,0)</f>
        <v>0</v>
      </c>
      <c r="BD159" s="262">
        <f>IF(AZ159=4,G159,0)</f>
        <v>0</v>
      </c>
      <c r="BE159" s="262">
        <f>IF(AZ159=5,G159,0)</f>
        <v>0</v>
      </c>
      <c r="CA159" s="293">
        <v>1</v>
      </c>
      <c r="CB159" s="293">
        <v>1</v>
      </c>
    </row>
    <row r="160" spans="1:80" x14ac:dyDescent="0.2">
      <c r="A160" s="302"/>
      <c r="B160" s="309"/>
      <c r="C160" s="310" t="s">
        <v>1176</v>
      </c>
      <c r="D160" s="311"/>
      <c r="E160" s="312">
        <v>10.582000000000001</v>
      </c>
      <c r="F160" s="313"/>
      <c r="G160" s="314"/>
      <c r="H160" s="315"/>
      <c r="I160" s="307"/>
      <c r="J160" s="316"/>
      <c r="K160" s="307"/>
      <c r="M160" s="308" t="s">
        <v>1176</v>
      </c>
      <c r="O160" s="293"/>
    </row>
    <row r="161" spans="1:80" ht="22.5" x14ac:dyDescent="0.2">
      <c r="A161" s="294">
        <v>59</v>
      </c>
      <c r="B161" s="295" t="s">
        <v>471</v>
      </c>
      <c r="C161" s="296" t="s">
        <v>472</v>
      </c>
      <c r="D161" s="297" t="s">
        <v>165</v>
      </c>
      <c r="E161" s="298">
        <v>2.819</v>
      </c>
      <c r="F161" s="298">
        <v>0</v>
      </c>
      <c r="G161" s="299">
        <f>E161*F161</f>
        <v>0</v>
      </c>
      <c r="H161" s="300">
        <v>4.9100000000000003E-3</v>
      </c>
      <c r="I161" s="301">
        <f>E161*H161</f>
        <v>1.3841290000000001E-2</v>
      </c>
      <c r="J161" s="300">
        <v>0</v>
      </c>
      <c r="K161" s="301">
        <f>E161*J161</f>
        <v>0</v>
      </c>
      <c r="O161" s="293">
        <v>2</v>
      </c>
      <c r="AA161" s="262">
        <v>1</v>
      </c>
      <c r="AB161" s="262">
        <v>1</v>
      </c>
      <c r="AC161" s="262">
        <v>1</v>
      </c>
      <c r="AZ161" s="262">
        <v>1</v>
      </c>
      <c r="BA161" s="262">
        <f>IF(AZ161=1,G161,0)</f>
        <v>0</v>
      </c>
      <c r="BB161" s="262">
        <f>IF(AZ161=2,G161,0)</f>
        <v>0</v>
      </c>
      <c r="BC161" s="262">
        <f>IF(AZ161=3,G161,0)</f>
        <v>0</v>
      </c>
      <c r="BD161" s="262">
        <f>IF(AZ161=4,G161,0)</f>
        <v>0</v>
      </c>
      <c r="BE161" s="262">
        <f>IF(AZ161=5,G161,0)</f>
        <v>0</v>
      </c>
      <c r="CA161" s="293">
        <v>1</v>
      </c>
      <c r="CB161" s="293">
        <v>1</v>
      </c>
    </row>
    <row r="162" spans="1:80" x14ac:dyDescent="0.2">
      <c r="A162" s="302"/>
      <c r="B162" s="309"/>
      <c r="C162" s="310" t="s">
        <v>1177</v>
      </c>
      <c r="D162" s="311"/>
      <c r="E162" s="312">
        <v>0.3</v>
      </c>
      <c r="F162" s="313"/>
      <c r="G162" s="314"/>
      <c r="H162" s="315"/>
      <c r="I162" s="307"/>
      <c r="J162" s="316"/>
      <c r="K162" s="307"/>
      <c r="M162" s="308" t="s">
        <v>1177</v>
      </c>
      <c r="O162" s="293"/>
    </row>
    <row r="163" spans="1:80" x14ac:dyDescent="0.2">
      <c r="A163" s="302"/>
      <c r="B163" s="309"/>
      <c r="C163" s="310" t="s">
        <v>1178</v>
      </c>
      <c r="D163" s="311"/>
      <c r="E163" s="312">
        <v>1.3939999999999999</v>
      </c>
      <c r="F163" s="313"/>
      <c r="G163" s="314"/>
      <c r="H163" s="315"/>
      <c r="I163" s="307"/>
      <c r="J163" s="316"/>
      <c r="K163" s="307"/>
      <c r="M163" s="308" t="s">
        <v>1178</v>
      </c>
      <c r="O163" s="293"/>
    </row>
    <row r="164" spans="1:80" x14ac:dyDescent="0.2">
      <c r="A164" s="302"/>
      <c r="B164" s="309"/>
      <c r="C164" s="310" t="s">
        <v>1179</v>
      </c>
      <c r="D164" s="311"/>
      <c r="E164" s="312">
        <v>1.125</v>
      </c>
      <c r="F164" s="313"/>
      <c r="G164" s="314"/>
      <c r="H164" s="315"/>
      <c r="I164" s="307"/>
      <c r="J164" s="316"/>
      <c r="K164" s="307"/>
      <c r="M164" s="308" t="s">
        <v>1179</v>
      </c>
      <c r="O164" s="293"/>
    </row>
    <row r="165" spans="1:80" x14ac:dyDescent="0.2">
      <c r="A165" s="317"/>
      <c r="B165" s="318" t="s">
        <v>101</v>
      </c>
      <c r="C165" s="319" t="s">
        <v>417</v>
      </c>
      <c r="D165" s="320"/>
      <c r="E165" s="321"/>
      <c r="F165" s="322"/>
      <c r="G165" s="323">
        <f>SUM(G140:G164)</f>
        <v>0</v>
      </c>
      <c r="H165" s="324"/>
      <c r="I165" s="325">
        <f>SUM(I140:I164)</f>
        <v>1.196275263</v>
      </c>
      <c r="J165" s="324"/>
      <c r="K165" s="325">
        <f>SUM(K140:K164)</f>
        <v>0</v>
      </c>
      <c r="O165" s="293">
        <v>4</v>
      </c>
      <c r="BA165" s="326">
        <f>SUM(BA140:BA164)</f>
        <v>0</v>
      </c>
      <c r="BB165" s="326">
        <f>SUM(BB140:BB164)</f>
        <v>0</v>
      </c>
      <c r="BC165" s="326">
        <f>SUM(BC140:BC164)</f>
        <v>0</v>
      </c>
      <c r="BD165" s="326">
        <f>SUM(BD140:BD164)</f>
        <v>0</v>
      </c>
      <c r="BE165" s="326">
        <f>SUM(BE140:BE164)</f>
        <v>0</v>
      </c>
    </row>
    <row r="166" spans="1:80" x14ac:dyDescent="0.2">
      <c r="A166" s="283" t="s">
        <v>97</v>
      </c>
      <c r="B166" s="284" t="s">
        <v>475</v>
      </c>
      <c r="C166" s="285" t="s">
        <v>476</v>
      </c>
      <c r="D166" s="286"/>
      <c r="E166" s="287"/>
      <c r="F166" s="287"/>
      <c r="G166" s="288"/>
      <c r="H166" s="289"/>
      <c r="I166" s="290"/>
      <c r="J166" s="291"/>
      <c r="K166" s="292"/>
      <c r="O166" s="293">
        <v>1</v>
      </c>
    </row>
    <row r="167" spans="1:80" x14ac:dyDescent="0.2">
      <c r="A167" s="294">
        <v>60</v>
      </c>
      <c r="B167" s="295" t="s">
        <v>1180</v>
      </c>
      <c r="C167" s="296" t="s">
        <v>1181</v>
      </c>
      <c r="D167" s="297" t="s">
        <v>115</v>
      </c>
      <c r="E167" s="298">
        <v>2.964</v>
      </c>
      <c r="F167" s="298">
        <v>0</v>
      </c>
      <c r="G167" s="299">
        <f>E167*F167</f>
        <v>0</v>
      </c>
      <c r="H167" s="300">
        <v>2.5249999999999999</v>
      </c>
      <c r="I167" s="301">
        <f>E167*H167</f>
        <v>7.4840999999999998</v>
      </c>
      <c r="J167" s="300">
        <v>0</v>
      </c>
      <c r="K167" s="301">
        <f>E167*J167</f>
        <v>0</v>
      </c>
      <c r="O167" s="293">
        <v>2</v>
      </c>
      <c r="AA167" s="262">
        <v>1</v>
      </c>
      <c r="AB167" s="262">
        <v>1</v>
      </c>
      <c r="AC167" s="262">
        <v>1</v>
      </c>
      <c r="AZ167" s="262">
        <v>1</v>
      </c>
      <c r="BA167" s="262">
        <f>IF(AZ167=1,G167,0)</f>
        <v>0</v>
      </c>
      <c r="BB167" s="262">
        <f>IF(AZ167=2,G167,0)</f>
        <v>0</v>
      </c>
      <c r="BC167" s="262">
        <f>IF(AZ167=3,G167,0)</f>
        <v>0</v>
      </c>
      <c r="BD167" s="262">
        <f>IF(AZ167=4,G167,0)</f>
        <v>0</v>
      </c>
      <c r="BE167" s="262">
        <f>IF(AZ167=5,G167,0)</f>
        <v>0</v>
      </c>
      <c r="CA167" s="293">
        <v>1</v>
      </c>
      <c r="CB167" s="293">
        <v>1</v>
      </c>
    </row>
    <row r="168" spans="1:80" x14ac:dyDescent="0.2">
      <c r="A168" s="302"/>
      <c r="B168" s="309"/>
      <c r="C168" s="310" t="s">
        <v>1182</v>
      </c>
      <c r="D168" s="311"/>
      <c r="E168" s="312">
        <v>2.964</v>
      </c>
      <c r="F168" s="313"/>
      <c r="G168" s="314"/>
      <c r="H168" s="315"/>
      <c r="I168" s="307"/>
      <c r="J168" s="316"/>
      <c r="K168" s="307"/>
      <c r="M168" s="308" t="s">
        <v>1182</v>
      </c>
      <c r="O168" s="293"/>
    </row>
    <row r="169" spans="1:80" x14ac:dyDescent="0.2">
      <c r="A169" s="294">
        <v>61</v>
      </c>
      <c r="B169" s="295" t="s">
        <v>486</v>
      </c>
      <c r="C169" s="296" t="s">
        <v>487</v>
      </c>
      <c r="D169" s="297" t="s">
        <v>115</v>
      </c>
      <c r="E169" s="298">
        <v>6.8475000000000001</v>
      </c>
      <c r="F169" s="298">
        <v>0</v>
      </c>
      <c r="G169" s="299">
        <f>E169*F169</f>
        <v>0</v>
      </c>
      <c r="H169" s="300">
        <v>2.5249999999999999</v>
      </c>
      <c r="I169" s="301">
        <f>E169*H169</f>
        <v>17.289937500000001</v>
      </c>
      <c r="J169" s="300">
        <v>0</v>
      </c>
      <c r="K169" s="301">
        <f>E169*J169</f>
        <v>0</v>
      </c>
      <c r="O169" s="293">
        <v>2</v>
      </c>
      <c r="AA169" s="262">
        <v>1</v>
      </c>
      <c r="AB169" s="262">
        <v>1</v>
      </c>
      <c r="AC169" s="262">
        <v>1</v>
      </c>
      <c r="AZ169" s="262">
        <v>1</v>
      </c>
      <c r="BA169" s="262">
        <f>IF(AZ169=1,G169,0)</f>
        <v>0</v>
      </c>
      <c r="BB169" s="262">
        <f>IF(AZ169=2,G169,0)</f>
        <v>0</v>
      </c>
      <c r="BC169" s="262">
        <f>IF(AZ169=3,G169,0)</f>
        <v>0</v>
      </c>
      <c r="BD169" s="262">
        <f>IF(AZ169=4,G169,0)</f>
        <v>0</v>
      </c>
      <c r="BE169" s="262">
        <f>IF(AZ169=5,G169,0)</f>
        <v>0</v>
      </c>
      <c r="CA169" s="293">
        <v>1</v>
      </c>
      <c r="CB169" s="293">
        <v>1</v>
      </c>
    </row>
    <row r="170" spans="1:80" x14ac:dyDescent="0.2">
      <c r="A170" s="302"/>
      <c r="B170" s="309"/>
      <c r="C170" s="310" t="s">
        <v>1183</v>
      </c>
      <c r="D170" s="311"/>
      <c r="E170" s="312">
        <v>6.8475000000000001</v>
      </c>
      <c r="F170" s="313"/>
      <c r="G170" s="314"/>
      <c r="H170" s="315"/>
      <c r="I170" s="307"/>
      <c r="J170" s="316"/>
      <c r="K170" s="307"/>
      <c r="M170" s="308" t="s">
        <v>1183</v>
      </c>
      <c r="O170" s="293"/>
    </row>
    <row r="171" spans="1:80" x14ac:dyDescent="0.2">
      <c r="A171" s="294">
        <v>62</v>
      </c>
      <c r="B171" s="295" t="s">
        <v>489</v>
      </c>
      <c r="C171" s="296" t="s">
        <v>490</v>
      </c>
      <c r="D171" s="297" t="s">
        <v>115</v>
      </c>
      <c r="E171" s="298">
        <v>6.8475000000000001</v>
      </c>
      <c r="F171" s="298">
        <v>0</v>
      </c>
      <c r="G171" s="299">
        <f>E171*F171</f>
        <v>0</v>
      </c>
      <c r="H171" s="300">
        <v>0</v>
      </c>
      <c r="I171" s="301">
        <f>E171*H171</f>
        <v>0</v>
      </c>
      <c r="J171" s="300">
        <v>0</v>
      </c>
      <c r="K171" s="301">
        <f>E171*J171</f>
        <v>0</v>
      </c>
      <c r="O171" s="293">
        <v>2</v>
      </c>
      <c r="AA171" s="262">
        <v>1</v>
      </c>
      <c r="AB171" s="262">
        <v>1</v>
      </c>
      <c r="AC171" s="262">
        <v>1</v>
      </c>
      <c r="AZ171" s="262">
        <v>1</v>
      </c>
      <c r="BA171" s="262">
        <f>IF(AZ171=1,G171,0)</f>
        <v>0</v>
      </c>
      <c r="BB171" s="262">
        <f>IF(AZ171=2,G171,0)</f>
        <v>0</v>
      </c>
      <c r="BC171" s="262">
        <f>IF(AZ171=3,G171,0)</f>
        <v>0</v>
      </c>
      <c r="BD171" s="262">
        <f>IF(AZ171=4,G171,0)</f>
        <v>0</v>
      </c>
      <c r="BE171" s="262">
        <f>IF(AZ171=5,G171,0)</f>
        <v>0</v>
      </c>
      <c r="CA171" s="293">
        <v>1</v>
      </c>
      <c r="CB171" s="293">
        <v>1</v>
      </c>
    </row>
    <row r="172" spans="1:80" x14ac:dyDescent="0.2">
      <c r="A172" s="294">
        <v>63</v>
      </c>
      <c r="B172" s="295" t="s">
        <v>494</v>
      </c>
      <c r="C172" s="296" t="s">
        <v>495</v>
      </c>
      <c r="D172" s="297" t="s">
        <v>165</v>
      </c>
      <c r="E172" s="298">
        <v>4.0650000000000004</v>
      </c>
      <c r="F172" s="298">
        <v>0</v>
      </c>
      <c r="G172" s="299">
        <f>E172*F172</f>
        <v>0</v>
      </c>
      <c r="H172" s="300">
        <v>1.41E-2</v>
      </c>
      <c r="I172" s="301">
        <f>E172*H172</f>
        <v>5.7316500000000006E-2</v>
      </c>
      <c r="J172" s="300">
        <v>0</v>
      </c>
      <c r="K172" s="301">
        <f>E172*J172</f>
        <v>0</v>
      </c>
      <c r="O172" s="293">
        <v>2</v>
      </c>
      <c r="AA172" s="262">
        <v>1</v>
      </c>
      <c r="AB172" s="262">
        <v>1</v>
      </c>
      <c r="AC172" s="262">
        <v>1</v>
      </c>
      <c r="AZ172" s="262">
        <v>1</v>
      </c>
      <c r="BA172" s="262">
        <f>IF(AZ172=1,G172,0)</f>
        <v>0</v>
      </c>
      <c r="BB172" s="262">
        <f>IF(AZ172=2,G172,0)</f>
        <v>0</v>
      </c>
      <c r="BC172" s="262">
        <f>IF(AZ172=3,G172,0)</f>
        <v>0</v>
      </c>
      <c r="BD172" s="262">
        <f>IF(AZ172=4,G172,0)</f>
        <v>0</v>
      </c>
      <c r="BE172" s="262">
        <f>IF(AZ172=5,G172,0)</f>
        <v>0</v>
      </c>
      <c r="CA172" s="293">
        <v>1</v>
      </c>
      <c r="CB172" s="293">
        <v>1</v>
      </c>
    </row>
    <row r="173" spans="1:80" x14ac:dyDescent="0.2">
      <c r="A173" s="302"/>
      <c r="B173" s="309"/>
      <c r="C173" s="310" t="s">
        <v>1184</v>
      </c>
      <c r="D173" s="311"/>
      <c r="E173" s="312">
        <v>4.0650000000000004</v>
      </c>
      <c r="F173" s="313"/>
      <c r="G173" s="314"/>
      <c r="H173" s="315"/>
      <c r="I173" s="307"/>
      <c r="J173" s="316"/>
      <c r="K173" s="307"/>
      <c r="M173" s="308" t="s">
        <v>1184</v>
      </c>
      <c r="O173" s="293"/>
    </row>
    <row r="174" spans="1:80" x14ac:dyDescent="0.2">
      <c r="A174" s="294">
        <v>64</v>
      </c>
      <c r="B174" s="295" t="s">
        <v>499</v>
      </c>
      <c r="C174" s="296" t="s">
        <v>500</v>
      </c>
      <c r="D174" s="297" t="s">
        <v>165</v>
      </c>
      <c r="E174" s="298">
        <v>4.0650000000000004</v>
      </c>
      <c r="F174" s="298">
        <v>0</v>
      </c>
      <c r="G174" s="299">
        <f>E174*F174</f>
        <v>0</v>
      </c>
      <c r="H174" s="300">
        <v>0</v>
      </c>
      <c r="I174" s="301">
        <f>E174*H174</f>
        <v>0</v>
      </c>
      <c r="J174" s="300">
        <v>0</v>
      </c>
      <c r="K174" s="301">
        <f>E174*J174</f>
        <v>0</v>
      </c>
      <c r="O174" s="293">
        <v>2</v>
      </c>
      <c r="AA174" s="262">
        <v>1</v>
      </c>
      <c r="AB174" s="262">
        <v>1</v>
      </c>
      <c r="AC174" s="262">
        <v>1</v>
      </c>
      <c r="AZ174" s="262">
        <v>1</v>
      </c>
      <c r="BA174" s="262">
        <f>IF(AZ174=1,G174,0)</f>
        <v>0</v>
      </c>
      <c r="BB174" s="262">
        <f>IF(AZ174=2,G174,0)</f>
        <v>0</v>
      </c>
      <c r="BC174" s="262">
        <f>IF(AZ174=3,G174,0)</f>
        <v>0</v>
      </c>
      <c r="BD174" s="262">
        <f>IF(AZ174=4,G174,0)</f>
        <v>0</v>
      </c>
      <c r="BE174" s="262">
        <f>IF(AZ174=5,G174,0)</f>
        <v>0</v>
      </c>
      <c r="CA174" s="293">
        <v>1</v>
      </c>
      <c r="CB174" s="293">
        <v>1</v>
      </c>
    </row>
    <row r="175" spans="1:80" ht="22.5" x14ac:dyDescent="0.2">
      <c r="A175" s="294">
        <v>65</v>
      </c>
      <c r="B175" s="295" t="s">
        <v>501</v>
      </c>
      <c r="C175" s="296" t="s">
        <v>502</v>
      </c>
      <c r="D175" s="297" t="s">
        <v>200</v>
      </c>
      <c r="E175" s="298">
        <v>0.3967</v>
      </c>
      <c r="F175" s="298">
        <v>0</v>
      </c>
      <c r="G175" s="299">
        <f>E175*F175</f>
        <v>0</v>
      </c>
      <c r="H175" s="300">
        <v>1.0662499999999999</v>
      </c>
      <c r="I175" s="301">
        <f>E175*H175</f>
        <v>0.42298137499999999</v>
      </c>
      <c r="J175" s="300">
        <v>0</v>
      </c>
      <c r="K175" s="301">
        <f>E175*J175</f>
        <v>0</v>
      </c>
      <c r="O175" s="293">
        <v>2</v>
      </c>
      <c r="AA175" s="262">
        <v>1</v>
      </c>
      <c r="AB175" s="262">
        <v>1</v>
      </c>
      <c r="AC175" s="262">
        <v>1</v>
      </c>
      <c r="AZ175" s="262">
        <v>1</v>
      </c>
      <c r="BA175" s="262">
        <f>IF(AZ175=1,G175,0)</f>
        <v>0</v>
      </c>
      <c r="BB175" s="262">
        <f>IF(AZ175=2,G175,0)</f>
        <v>0</v>
      </c>
      <c r="BC175" s="262">
        <f>IF(AZ175=3,G175,0)</f>
        <v>0</v>
      </c>
      <c r="BD175" s="262">
        <f>IF(AZ175=4,G175,0)</f>
        <v>0</v>
      </c>
      <c r="BE175" s="262">
        <f>IF(AZ175=5,G175,0)</f>
        <v>0</v>
      </c>
      <c r="CA175" s="293">
        <v>1</v>
      </c>
      <c r="CB175" s="293">
        <v>1</v>
      </c>
    </row>
    <row r="176" spans="1:80" x14ac:dyDescent="0.2">
      <c r="A176" s="302"/>
      <c r="B176" s="309"/>
      <c r="C176" s="310" t="s">
        <v>1185</v>
      </c>
      <c r="D176" s="311"/>
      <c r="E176" s="312">
        <v>0.3967</v>
      </c>
      <c r="F176" s="313"/>
      <c r="G176" s="314"/>
      <c r="H176" s="315"/>
      <c r="I176" s="307"/>
      <c r="J176" s="316"/>
      <c r="K176" s="307"/>
      <c r="M176" s="308" t="s">
        <v>1185</v>
      </c>
      <c r="O176" s="293"/>
    </row>
    <row r="177" spans="1:80" x14ac:dyDescent="0.2">
      <c r="A177" s="294">
        <v>66</v>
      </c>
      <c r="B177" s="295" t="s">
        <v>505</v>
      </c>
      <c r="C177" s="296" t="s">
        <v>506</v>
      </c>
      <c r="D177" s="297" t="s">
        <v>115</v>
      </c>
      <c r="E177" s="298">
        <v>0.13</v>
      </c>
      <c r="F177" s="298">
        <v>0</v>
      </c>
      <c r="G177" s="299">
        <f>E177*F177</f>
        <v>0</v>
      </c>
      <c r="H177" s="300">
        <v>0</v>
      </c>
      <c r="I177" s="301">
        <f>E177*H177</f>
        <v>0</v>
      </c>
      <c r="J177" s="300">
        <v>0</v>
      </c>
      <c r="K177" s="301">
        <f>E177*J177</f>
        <v>0</v>
      </c>
      <c r="O177" s="293">
        <v>2</v>
      </c>
      <c r="AA177" s="262">
        <v>1</v>
      </c>
      <c r="AB177" s="262">
        <v>1</v>
      </c>
      <c r="AC177" s="262">
        <v>1</v>
      </c>
      <c r="AZ177" s="262">
        <v>1</v>
      </c>
      <c r="BA177" s="262">
        <f>IF(AZ177=1,G177,0)</f>
        <v>0</v>
      </c>
      <c r="BB177" s="262">
        <f>IF(AZ177=2,G177,0)</f>
        <v>0</v>
      </c>
      <c r="BC177" s="262">
        <f>IF(AZ177=3,G177,0)</f>
        <v>0</v>
      </c>
      <c r="BD177" s="262">
        <f>IF(AZ177=4,G177,0)</f>
        <v>0</v>
      </c>
      <c r="BE177" s="262">
        <f>IF(AZ177=5,G177,0)</f>
        <v>0</v>
      </c>
      <c r="CA177" s="293">
        <v>1</v>
      </c>
      <c r="CB177" s="293">
        <v>1</v>
      </c>
    </row>
    <row r="178" spans="1:80" x14ac:dyDescent="0.2">
      <c r="A178" s="302"/>
      <c r="B178" s="309"/>
      <c r="C178" s="310" t="s">
        <v>1186</v>
      </c>
      <c r="D178" s="311"/>
      <c r="E178" s="312">
        <v>0.13</v>
      </c>
      <c r="F178" s="313"/>
      <c r="G178" s="314"/>
      <c r="H178" s="315"/>
      <c r="I178" s="307"/>
      <c r="J178" s="316"/>
      <c r="K178" s="307"/>
      <c r="M178" s="308" t="s">
        <v>1186</v>
      </c>
      <c r="O178" s="293"/>
    </row>
    <row r="179" spans="1:80" x14ac:dyDescent="0.2">
      <c r="A179" s="294">
        <v>67</v>
      </c>
      <c r="B179" s="295" t="s">
        <v>518</v>
      </c>
      <c r="C179" s="296" t="s">
        <v>519</v>
      </c>
      <c r="D179" s="297" t="s">
        <v>200</v>
      </c>
      <c r="E179" s="298">
        <v>0.20019999999999999</v>
      </c>
      <c r="F179" s="298">
        <v>0</v>
      </c>
      <c r="G179" s="299">
        <f>E179*F179</f>
        <v>0</v>
      </c>
      <c r="H179" s="300">
        <v>1</v>
      </c>
      <c r="I179" s="301">
        <f>E179*H179</f>
        <v>0.20019999999999999</v>
      </c>
      <c r="J179" s="300"/>
      <c r="K179" s="301">
        <f>E179*J179</f>
        <v>0</v>
      </c>
      <c r="O179" s="293">
        <v>2</v>
      </c>
      <c r="AA179" s="262">
        <v>3</v>
      </c>
      <c r="AB179" s="262">
        <v>1</v>
      </c>
      <c r="AC179" s="262">
        <v>583415004</v>
      </c>
      <c r="AZ179" s="262">
        <v>1</v>
      </c>
      <c r="BA179" s="262">
        <f>IF(AZ179=1,G179,0)</f>
        <v>0</v>
      </c>
      <c r="BB179" s="262">
        <f>IF(AZ179=2,G179,0)</f>
        <v>0</v>
      </c>
      <c r="BC179" s="262">
        <f>IF(AZ179=3,G179,0)</f>
        <v>0</v>
      </c>
      <c r="BD179" s="262">
        <f>IF(AZ179=4,G179,0)</f>
        <v>0</v>
      </c>
      <c r="BE179" s="262">
        <f>IF(AZ179=5,G179,0)</f>
        <v>0</v>
      </c>
      <c r="CA179" s="293">
        <v>3</v>
      </c>
      <c r="CB179" s="293">
        <v>1</v>
      </c>
    </row>
    <row r="180" spans="1:80" x14ac:dyDescent="0.2">
      <c r="A180" s="302"/>
      <c r="B180" s="309"/>
      <c r="C180" s="310" t="s">
        <v>1187</v>
      </c>
      <c r="D180" s="311"/>
      <c r="E180" s="312">
        <v>0.20019999999999999</v>
      </c>
      <c r="F180" s="313"/>
      <c r="G180" s="314"/>
      <c r="H180" s="315"/>
      <c r="I180" s="307"/>
      <c r="J180" s="316"/>
      <c r="K180" s="307"/>
      <c r="M180" s="308" t="s">
        <v>1187</v>
      </c>
      <c r="O180" s="293"/>
    </row>
    <row r="181" spans="1:80" x14ac:dyDescent="0.2">
      <c r="A181" s="317"/>
      <c r="B181" s="318" t="s">
        <v>101</v>
      </c>
      <c r="C181" s="319" t="s">
        <v>477</v>
      </c>
      <c r="D181" s="320"/>
      <c r="E181" s="321"/>
      <c r="F181" s="322"/>
      <c r="G181" s="323">
        <f>SUM(G166:G180)</f>
        <v>0</v>
      </c>
      <c r="H181" s="324"/>
      <c r="I181" s="325">
        <f>SUM(I166:I180)</f>
        <v>25.454535374999995</v>
      </c>
      <c r="J181" s="324"/>
      <c r="K181" s="325">
        <f>SUM(K166:K180)</f>
        <v>0</v>
      </c>
      <c r="O181" s="293">
        <v>4</v>
      </c>
      <c r="BA181" s="326">
        <f>SUM(BA166:BA180)</f>
        <v>0</v>
      </c>
      <c r="BB181" s="326">
        <f>SUM(BB166:BB180)</f>
        <v>0</v>
      </c>
      <c r="BC181" s="326">
        <f>SUM(BC166:BC180)</f>
        <v>0</v>
      </c>
      <c r="BD181" s="326">
        <f>SUM(BD166:BD180)</f>
        <v>0</v>
      </c>
      <c r="BE181" s="326">
        <f>SUM(BE166:BE180)</f>
        <v>0</v>
      </c>
    </row>
    <row r="182" spans="1:80" x14ac:dyDescent="0.2">
      <c r="A182" s="283" t="s">
        <v>97</v>
      </c>
      <c r="B182" s="284" t="s">
        <v>524</v>
      </c>
      <c r="C182" s="285" t="s">
        <v>525</v>
      </c>
      <c r="D182" s="286"/>
      <c r="E182" s="287"/>
      <c r="F182" s="287"/>
      <c r="G182" s="288"/>
      <c r="H182" s="289"/>
      <c r="I182" s="290"/>
      <c r="J182" s="291"/>
      <c r="K182" s="292"/>
      <c r="O182" s="293">
        <v>1</v>
      </c>
    </row>
    <row r="183" spans="1:80" x14ac:dyDescent="0.2">
      <c r="A183" s="294">
        <v>68</v>
      </c>
      <c r="B183" s="295" t="s">
        <v>357</v>
      </c>
      <c r="C183" s="296" t="s">
        <v>1188</v>
      </c>
      <c r="D183" s="297" t="s">
        <v>165</v>
      </c>
      <c r="E183" s="298">
        <v>1.08</v>
      </c>
      <c r="F183" s="298">
        <v>0</v>
      </c>
      <c r="G183" s="299">
        <f>E183*F183</f>
        <v>0</v>
      </c>
      <c r="H183" s="300">
        <v>0</v>
      </c>
      <c r="I183" s="301">
        <f>E183*H183</f>
        <v>0</v>
      </c>
      <c r="J183" s="300"/>
      <c r="K183" s="301">
        <f>E183*J183</f>
        <v>0</v>
      </c>
      <c r="O183" s="293">
        <v>2</v>
      </c>
      <c r="AA183" s="262">
        <v>12</v>
      </c>
      <c r="AB183" s="262">
        <v>0</v>
      </c>
      <c r="AC183" s="262">
        <v>76</v>
      </c>
      <c r="AZ183" s="262">
        <v>1</v>
      </c>
      <c r="BA183" s="262">
        <f>IF(AZ183=1,G183,0)</f>
        <v>0</v>
      </c>
      <c r="BB183" s="262">
        <f>IF(AZ183=2,G183,0)</f>
        <v>0</v>
      </c>
      <c r="BC183" s="262">
        <f>IF(AZ183=3,G183,0)</f>
        <v>0</v>
      </c>
      <c r="BD183" s="262">
        <f>IF(AZ183=4,G183,0)</f>
        <v>0</v>
      </c>
      <c r="BE183" s="262">
        <f>IF(AZ183=5,G183,0)</f>
        <v>0</v>
      </c>
      <c r="CA183" s="293">
        <v>12</v>
      </c>
      <c r="CB183" s="293">
        <v>0</v>
      </c>
    </row>
    <row r="184" spans="1:80" x14ac:dyDescent="0.2">
      <c r="A184" s="302"/>
      <c r="B184" s="309"/>
      <c r="C184" s="310" t="s">
        <v>1189</v>
      </c>
      <c r="D184" s="311"/>
      <c r="E184" s="312">
        <v>1.08</v>
      </c>
      <c r="F184" s="313"/>
      <c r="G184" s="314"/>
      <c r="H184" s="315"/>
      <c r="I184" s="307"/>
      <c r="J184" s="316"/>
      <c r="K184" s="307"/>
      <c r="M184" s="308" t="s">
        <v>1189</v>
      </c>
      <c r="O184" s="293"/>
    </row>
    <row r="185" spans="1:80" x14ac:dyDescent="0.2">
      <c r="A185" s="294">
        <v>69</v>
      </c>
      <c r="B185" s="295" t="s">
        <v>534</v>
      </c>
      <c r="C185" s="296" t="s">
        <v>1190</v>
      </c>
      <c r="D185" s="297" t="s">
        <v>165</v>
      </c>
      <c r="E185" s="298">
        <v>8.9250000000000007</v>
      </c>
      <c r="F185" s="298">
        <v>0</v>
      </c>
      <c r="G185" s="299">
        <f>E185*F185</f>
        <v>0</v>
      </c>
      <c r="H185" s="300">
        <v>0</v>
      </c>
      <c r="I185" s="301">
        <f>E185*H185</f>
        <v>0</v>
      </c>
      <c r="J185" s="300"/>
      <c r="K185" s="301">
        <f>E185*J185</f>
        <v>0</v>
      </c>
      <c r="O185" s="293">
        <v>2</v>
      </c>
      <c r="AA185" s="262">
        <v>12</v>
      </c>
      <c r="AB185" s="262">
        <v>0</v>
      </c>
      <c r="AC185" s="262">
        <v>77</v>
      </c>
      <c r="AZ185" s="262">
        <v>1</v>
      </c>
      <c r="BA185" s="262">
        <f>IF(AZ185=1,G185,0)</f>
        <v>0</v>
      </c>
      <c r="BB185" s="262">
        <f>IF(AZ185=2,G185,0)</f>
        <v>0</v>
      </c>
      <c r="BC185" s="262">
        <f>IF(AZ185=3,G185,0)</f>
        <v>0</v>
      </c>
      <c r="BD185" s="262">
        <f>IF(AZ185=4,G185,0)</f>
        <v>0</v>
      </c>
      <c r="BE185" s="262">
        <f>IF(AZ185=5,G185,0)</f>
        <v>0</v>
      </c>
      <c r="CA185" s="293">
        <v>12</v>
      </c>
      <c r="CB185" s="293">
        <v>0</v>
      </c>
    </row>
    <row r="186" spans="1:80" x14ac:dyDescent="0.2">
      <c r="A186" s="302"/>
      <c r="B186" s="309"/>
      <c r="C186" s="310" t="s">
        <v>1191</v>
      </c>
      <c r="D186" s="311"/>
      <c r="E186" s="312">
        <v>8.9250000000000007</v>
      </c>
      <c r="F186" s="313"/>
      <c r="G186" s="314"/>
      <c r="H186" s="315"/>
      <c r="I186" s="307"/>
      <c r="J186" s="316"/>
      <c r="K186" s="307"/>
      <c r="M186" s="308" t="s">
        <v>1191</v>
      </c>
      <c r="O186" s="293"/>
    </row>
    <row r="187" spans="1:80" x14ac:dyDescent="0.2">
      <c r="A187" s="294">
        <v>70</v>
      </c>
      <c r="B187" s="295" t="s">
        <v>538</v>
      </c>
      <c r="C187" s="296" t="s">
        <v>1192</v>
      </c>
      <c r="D187" s="297" t="s">
        <v>165</v>
      </c>
      <c r="E187" s="298">
        <v>2.3519999999999999</v>
      </c>
      <c r="F187" s="298">
        <v>0</v>
      </c>
      <c r="G187" s="299">
        <f>E187*F187</f>
        <v>0</v>
      </c>
      <c r="H187" s="300">
        <v>0</v>
      </c>
      <c r="I187" s="301">
        <f>E187*H187</f>
        <v>0</v>
      </c>
      <c r="J187" s="300"/>
      <c r="K187" s="301">
        <f>E187*J187</f>
        <v>0</v>
      </c>
      <c r="O187" s="293">
        <v>2</v>
      </c>
      <c r="AA187" s="262">
        <v>12</v>
      </c>
      <c r="AB187" s="262">
        <v>0</v>
      </c>
      <c r="AC187" s="262">
        <v>78</v>
      </c>
      <c r="AZ187" s="262">
        <v>1</v>
      </c>
      <c r="BA187" s="262">
        <f>IF(AZ187=1,G187,0)</f>
        <v>0</v>
      </c>
      <c r="BB187" s="262">
        <f>IF(AZ187=2,G187,0)</f>
        <v>0</v>
      </c>
      <c r="BC187" s="262">
        <f>IF(AZ187=3,G187,0)</f>
        <v>0</v>
      </c>
      <c r="BD187" s="262">
        <f>IF(AZ187=4,G187,0)</f>
        <v>0</v>
      </c>
      <c r="BE187" s="262">
        <f>IF(AZ187=5,G187,0)</f>
        <v>0</v>
      </c>
      <c r="CA187" s="293">
        <v>12</v>
      </c>
      <c r="CB187" s="293">
        <v>0</v>
      </c>
    </row>
    <row r="188" spans="1:80" x14ac:dyDescent="0.2">
      <c r="A188" s="302"/>
      <c r="B188" s="309"/>
      <c r="C188" s="310" t="s">
        <v>1193</v>
      </c>
      <c r="D188" s="311"/>
      <c r="E188" s="312">
        <v>2.3519999999999999</v>
      </c>
      <c r="F188" s="313"/>
      <c r="G188" s="314"/>
      <c r="H188" s="315"/>
      <c r="I188" s="307"/>
      <c r="J188" s="316"/>
      <c r="K188" s="307"/>
      <c r="M188" s="308" t="s">
        <v>1193</v>
      </c>
      <c r="O188" s="293"/>
    </row>
    <row r="189" spans="1:80" ht="22.5" x14ac:dyDescent="0.2">
      <c r="A189" s="294">
        <v>71</v>
      </c>
      <c r="B189" s="295" t="s">
        <v>541</v>
      </c>
      <c r="C189" s="296" t="s">
        <v>1194</v>
      </c>
      <c r="D189" s="297" t="s">
        <v>100</v>
      </c>
      <c r="E189" s="298">
        <v>1</v>
      </c>
      <c r="F189" s="298">
        <v>0</v>
      </c>
      <c r="G189" s="299">
        <f>E189*F189</f>
        <v>0</v>
      </c>
      <c r="H189" s="300">
        <v>0</v>
      </c>
      <c r="I189" s="301">
        <f>E189*H189</f>
        <v>0</v>
      </c>
      <c r="J189" s="300"/>
      <c r="K189" s="301">
        <f>E189*J189</f>
        <v>0</v>
      </c>
      <c r="O189" s="293">
        <v>2</v>
      </c>
      <c r="AA189" s="262">
        <v>12</v>
      </c>
      <c r="AB189" s="262">
        <v>0</v>
      </c>
      <c r="AC189" s="262">
        <v>79</v>
      </c>
      <c r="AZ189" s="262">
        <v>1</v>
      </c>
      <c r="BA189" s="262">
        <f>IF(AZ189=1,G189,0)</f>
        <v>0</v>
      </c>
      <c r="BB189" s="262">
        <f>IF(AZ189=2,G189,0)</f>
        <v>0</v>
      </c>
      <c r="BC189" s="262">
        <f>IF(AZ189=3,G189,0)</f>
        <v>0</v>
      </c>
      <c r="BD189" s="262">
        <f>IF(AZ189=4,G189,0)</f>
        <v>0</v>
      </c>
      <c r="BE189" s="262">
        <f>IF(AZ189=5,G189,0)</f>
        <v>0</v>
      </c>
      <c r="CA189" s="293">
        <v>12</v>
      </c>
      <c r="CB189" s="293">
        <v>0</v>
      </c>
    </row>
    <row r="190" spans="1:80" x14ac:dyDescent="0.2">
      <c r="A190" s="317"/>
      <c r="B190" s="318" t="s">
        <v>101</v>
      </c>
      <c r="C190" s="319" t="s">
        <v>526</v>
      </c>
      <c r="D190" s="320"/>
      <c r="E190" s="321"/>
      <c r="F190" s="322"/>
      <c r="G190" s="323">
        <f>SUM(G182:G189)</f>
        <v>0</v>
      </c>
      <c r="H190" s="324"/>
      <c r="I190" s="325">
        <f>SUM(I182:I189)</f>
        <v>0</v>
      </c>
      <c r="J190" s="324"/>
      <c r="K190" s="325">
        <f>SUM(K182:K189)</f>
        <v>0</v>
      </c>
      <c r="O190" s="293">
        <v>4</v>
      </c>
      <c r="BA190" s="326">
        <f>SUM(BA182:BA189)</f>
        <v>0</v>
      </c>
      <c r="BB190" s="326">
        <f>SUM(BB182:BB189)</f>
        <v>0</v>
      </c>
      <c r="BC190" s="326">
        <f>SUM(BC182:BC189)</f>
        <v>0</v>
      </c>
      <c r="BD190" s="326">
        <f>SUM(BD182:BD189)</f>
        <v>0</v>
      </c>
      <c r="BE190" s="326">
        <f>SUM(BE182:BE189)</f>
        <v>0</v>
      </c>
    </row>
    <row r="191" spans="1:80" x14ac:dyDescent="0.2">
      <c r="A191" s="283" t="s">
        <v>97</v>
      </c>
      <c r="B191" s="284" t="s">
        <v>551</v>
      </c>
      <c r="C191" s="285" t="s">
        <v>552</v>
      </c>
      <c r="D191" s="286"/>
      <c r="E191" s="287"/>
      <c r="F191" s="287"/>
      <c r="G191" s="288"/>
      <c r="H191" s="289"/>
      <c r="I191" s="290"/>
      <c r="J191" s="291"/>
      <c r="K191" s="292"/>
      <c r="O191" s="293">
        <v>1</v>
      </c>
    </row>
    <row r="192" spans="1:80" ht="22.5" x14ac:dyDescent="0.2">
      <c r="A192" s="294">
        <v>72</v>
      </c>
      <c r="B192" s="295" t="s">
        <v>554</v>
      </c>
      <c r="C192" s="296" t="s">
        <v>555</v>
      </c>
      <c r="D192" s="297" t="s">
        <v>165</v>
      </c>
      <c r="E192" s="298">
        <v>71.48</v>
      </c>
      <c r="F192" s="298">
        <v>0</v>
      </c>
      <c r="G192" s="299">
        <f>E192*F192</f>
        <v>0</v>
      </c>
      <c r="H192" s="300">
        <v>0</v>
      </c>
      <c r="I192" s="301">
        <f>E192*H192</f>
        <v>0</v>
      </c>
      <c r="J192" s="300">
        <v>0</v>
      </c>
      <c r="K192" s="301">
        <f>E192*J192</f>
        <v>0</v>
      </c>
      <c r="O192" s="293">
        <v>2</v>
      </c>
      <c r="AA192" s="262">
        <v>1</v>
      </c>
      <c r="AB192" s="262">
        <v>1</v>
      </c>
      <c r="AC192" s="262">
        <v>1</v>
      </c>
      <c r="AZ192" s="262">
        <v>1</v>
      </c>
      <c r="BA192" s="262">
        <f>IF(AZ192=1,G192,0)</f>
        <v>0</v>
      </c>
      <c r="BB192" s="262">
        <f>IF(AZ192=2,G192,0)</f>
        <v>0</v>
      </c>
      <c r="BC192" s="262">
        <f>IF(AZ192=3,G192,0)</f>
        <v>0</v>
      </c>
      <c r="BD192" s="262">
        <f>IF(AZ192=4,G192,0)</f>
        <v>0</v>
      </c>
      <c r="BE192" s="262">
        <f>IF(AZ192=5,G192,0)</f>
        <v>0</v>
      </c>
      <c r="CA192" s="293">
        <v>1</v>
      </c>
      <c r="CB192" s="293">
        <v>1</v>
      </c>
    </row>
    <row r="193" spans="1:80" x14ac:dyDescent="0.2">
      <c r="A193" s="302"/>
      <c r="B193" s="309"/>
      <c r="C193" s="310" t="s">
        <v>1195</v>
      </c>
      <c r="D193" s="311"/>
      <c r="E193" s="312">
        <v>42.517000000000003</v>
      </c>
      <c r="F193" s="313"/>
      <c r="G193" s="314"/>
      <c r="H193" s="315"/>
      <c r="I193" s="307"/>
      <c r="J193" s="316"/>
      <c r="K193" s="307"/>
      <c r="M193" s="308" t="s">
        <v>1195</v>
      </c>
      <c r="O193" s="293"/>
    </row>
    <row r="194" spans="1:80" x14ac:dyDescent="0.2">
      <c r="A194" s="302"/>
      <c r="B194" s="309"/>
      <c r="C194" s="310" t="s">
        <v>1196</v>
      </c>
      <c r="D194" s="311"/>
      <c r="E194" s="312">
        <v>20.213000000000001</v>
      </c>
      <c r="F194" s="313"/>
      <c r="G194" s="314"/>
      <c r="H194" s="315"/>
      <c r="I194" s="307"/>
      <c r="J194" s="316"/>
      <c r="K194" s="307"/>
      <c r="M194" s="308" t="s">
        <v>1196</v>
      </c>
      <c r="O194" s="293"/>
    </row>
    <row r="195" spans="1:80" x14ac:dyDescent="0.2">
      <c r="A195" s="302"/>
      <c r="B195" s="309"/>
      <c r="C195" s="310" t="s">
        <v>1170</v>
      </c>
      <c r="D195" s="311"/>
      <c r="E195" s="312">
        <v>8.75</v>
      </c>
      <c r="F195" s="313"/>
      <c r="G195" s="314"/>
      <c r="H195" s="315"/>
      <c r="I195" s="307"/>
      <c r="J195" s="316"/>
      <c r="K195" s="307"/>
      <c r="M195" s="308" t="s">
        <v>1170</v>
      </c>
      <c r="O195" s="293"/>
    </row>
    <row r="196" spans="1:80" ht="22.5" x14ac:dyDescent="0.2">
      <c r="A196" s="294">
        <v>73</v>
      </c>
      <c r="B196" s="295" t="s">
        <v>566</v>
      </c>
      <c r="C196" s="296" t="s">
        <v>567</v>
      </c>
      <c r="D196" s="297" t="s">
        <v>165</v>
      </c>
      <c r="E196" s="298">
        <v>71.48</v>
      </c>
      <c r="F196" s="298">
        <v>0</v>
      </c>
      <c r="G196" s="299">
        <f>E196*F196</f>
        <v>0</v>
      </c>
      <c r="H196" s="300">
        <v>0</v>
      </c>
      <c r="I196" s="301">
        <f>E196*H196</f>
        <v>0</v>
      </c>
      <c r="J196" s="300">
        <v>0</v>
      </c>
      <c r="K196" s="301">
        <f>E196*J196</f>
        <v>0</v>
      </c>
      <c r="O196" s="293">
        <v>2</v>
      </c>
      <c r="AA196" s="262">
        <v>1</v>
      </c>
      <c r="AB196" s="262">
        <v>1</v>
      </c>
      <c r="AC196" s="262">
        <v>1</v>
      </c>
      <c r="AZ196" s="262">
        <v>1</v>
      </c>
      <c r="BA196" s="262">
        <f>IF(AZ196=1,G196,0)</f>
        <v>0</v>
      </c>
      <c r="BB196" s="262">
        <f>IF(AZ196=2,G196,0)</f>
        <v>0</v>
      </c>
      <c r="BC196" s="262">
        <f>IF(AZ196=3,G196,0)</f>
        <v>0</v>
      </c>
      <c r="BD196" s="262">
        <f>IF(AZ196=4,G196,0)</f>
        <v>0</v>
      </c>
      <c r="BE196" s="262">
        <f>IF(AZ196=5,G196,0)</f>
        <v>0</v>
      </c>
      <c r="CA196" s="293">
        <v>1</v>
      </c>
      <c r="CB196" s="293">
        <v>1</v>
      </c>
    </row>
    <row r="197" spans="1:80" ht="22.5" x14ac:dyDescent="0.2">
      <c r="A197" s="294">
        <v>74</v>
      </c>
      <c r="B197" s="295" t="s">
        <v>569</v>
      </c>
      <c r="C197" s="296" t="s">
        <v>570</v>
      </c>
      <c r="D197" s="297" t="s">
        <v>165</v>
      </c>
      <c r="E197" s="298">
        <v>71.48</v>
      </c>
      <c r="F197" s="298">
        <v>0</v>
      </c>
      <c r="G197" s="299">
        <f>E197*F197</f>
        <v>0</v>
      </c>
      <c r="H197" s="300">
        <v>0</v>
      </c>
      <c r="I197" s="301">
        <f>E197*H197</f>
        <v>0</v>
      </c>
      <c r="J197" s="300">
        <v>0</v>
      </c>
      <c r="K197" s="301">
        <f>E197*J197</f>
        <v>0</v>
      </c>
      <c r="O197" s="293">
        <v>2</v>
      </c>
      <c r="AA197" s="262">
        <v>1</v>
      </c>
      <c r="AB197" s="262">
        <v>1</v>
      </c>
      <c r="AC197" s="262">
        <v>1</v>
      </c>
      <c r="AZ197" s="262">
        <v>1</v>
      </c>
      <c r="BA197" s="262">
        <f>IF(AZ197=1,G197,0)</f>
        <v>0</v>
      </c>
      <c r="BB197" s="262">
        <f>IF(AZ197=2,G197,0)</f>
        <v>0</v>
      </c>
      <c r="BC197" s="262">
        <f>IF(AZ197=3,G197,0)</f>
        <v>0</v>
      </c>
      <c r="BD197" s="262">
        <f>IF(AZ197=4,G197,0)</f>
        <v>0</v>
      </c>
      <c r="BE197" s="262">
        <f>IF(AZ197=5,G197,0)</f>
        <v>0</v>
      </c>
      <c r="CA197" s="293">
        <v>1</v>
      </c>
      <c r="CB197" s="293">
        <v>1</v>
      </c>
    </row>
    <row r="198" spans="1:80" x14ac:dyDescent="0.2">
      <c r="A198" s="294">
        <v>75</v>
      </c>
      <c r="B198" s="295" t="s">
        <v>575</v>
      </c>
      <c r="C198" s="296" t="s">
        <v>576</v>
      </c>
      <c r="D198" s="297" t="s">
        <v>165</v>
      </c>
      <c r="E198" s="298">
        <v>38</v>
      </c>
      <c r="F198" s="298">
        <v>0</v>
      </c>
      <c r="G198" s="299">
        <f>E198*F198</f>
        <v>0</v>
      </c>
      <c r="H198" s="300">
        <v>5.9199999999999999E-3</v>
      </c>
      <c r="I198" s="301">
        <f>E198*H198</f>
        <v>0.22495999999999999</v>
      </c>
      <c r="J198" s="300">
        <v>0</v>
      </c>
      <c r="K198" s="301">
        <f>E198*J198</f>
        <v>0</v>
      </c>
      <c r="O198" s="293">
        <v>2</v>
      </c>
      <c r="AA198" s="262">
        <v>1</v>
      </c>
      <c r="AB198" s="262">
        <v>1</v>
      </c>
      <c r="AC198" s="262">
        <v>1</v>
      </c>
      <c r="AZ198" s="262">
        <v>1</v>
      </c>
      <c r="BA198" s="262">
        <f>IF(AZ198=1,G198,0)</f>
        <v>0</v>
      </c>
      <c r="BB198" s="262">
        <f>IF(AZ198=2,G198,0)</f>
        <v>0</v>
      </c>
      <c r="BC198" s="262">
        <f>IF(AZ198=3,G198,0)</f>
        <v>0</v>
      </c>
      <c r="BD198" s="262">
        <f>IF(AZ198=4,G198,0)</f>
        <v>0</v>
      </c>
      <c r="BE198" s="262">
        <f>IF(AZ198=5,G198,0)</f>
        <v>0</v>
      </c>
      <c r="CA198" s="293">
        <v>1</v>
      </c>
      <c r="CB198" s="293">
        <v>1</v>
      </c>
    </row>
    <row r="199" spans="1:80" x14ac:dyDescent="0.2">
      <c r="A199" s="302"/>
      <c r="B199" s="309"/>
      <c r="C199" s="310" t="s">
        <v>1197</v>
      </c>
      <c r="D199" s="311"/>
      <c r="E199" s="312">
        <v>38</v>
      </c>
      <c r="F199" s="313"/>
      <c r="G199" s="314"/>
      <c r="H199" s="315"/>
      <c r="I199" s="307"/>
      <c r="J199" s="316"/>
      <c r="K199" s="307"/>
      <c r="M199" s="308" t="s">
        <v>1197</v>
      </c>
      <c r="O199" s="293"/>
    </row>
    <row r="200" spans="1:80" x14ac:dyDescent="0.2">
      <c r="A200" s="317"/>
      <c r="B200" s="318" t="s">
        <v>101</v>
      </c>
      <c r="C200" s="319" t="s">
        <v>553</v>
      </c>
      <c r="D200" s="320"/>
      <c r="E200" s="321"/>
      <c r="F200" s="322"/>
      <c r="G200" s="323">
        <f>SUM(G191:G199)</f>
        <v>0</v>
      </c>
      <c r="H200" s="324"/>
      <c r="I200" s="325">
        <f>SUM(I191:I199)</f>
        <v>0.22495999999999999</v>
      </c>
      <c r="J200" s="324"/>
      <c r="K200" s="325">
        <f>SUM(K191:K199)</f>
        <v>0</v>
      </c>
      <c r="O200" s="293">
        <v>4</v>
      </c>
      <c r="BA200" s="326">
        <f>SUM(BA191:BA199)</f>
        <v>0</v>
      </c>
      <c r="BB200" s="326">
        <f>SUM(BB191:BB199)</f>
        <v>0</v>
      </c>
      <c r="BC200" s="326">
        <f>SUM(BC191:BC199)</f>
        <v>0</v>
      </c>
      <c r="BD200" s="326">
        <f>SUM(BD191:BD199)</f>
        <v>0</v>
      </c>
      <c r="BE200" s="326">
        <f>SUM(BE191:BE199)</f>
        <v>0</v>
      </c>
    </row>
    <row r="201" spans="1:80" x14ac:dyDescent="0.2">
      <c r="A201" s="283" t="s">
        <v>97</v>
      </c>
      <c r="B201" s="284" t="s">
        <v>578</v>
      </c>
      <c r="C201" s="285" t="s">
        <v>579</v>
      </c>
      <c r="D201" s="286"/>
      <c r="E201" s="287"/>
      <c r="F201" s="287"/>
      <c r="G201" s="288"/>
      <c r="H201" s="289"/>
      <c r="I201" s="290"/>
      <c r="J201" s="291"/>
      <c r="K201" s="292"/>
      <c r="O201" s="293">
        <v>1</v>
      </c>
    </row>
    <row r="202" spans="1:80" x14ac:dyDescent="0.2">
      <c r="A202" s="294">
        <v>76</v>
      </c>
      <c r="B202" s="295" t="s">
        <v>581</v>
      </c>
      <c r="C202" s="296" t="s">
        <v>582</v>
      </c>
      <c r="D202" s="297" t="s">
        <v>165</v>
      </c>
      <c r="E202" s="298">
        <v>48.95</v>
      </c>
      <c r="F202" s="298">
        <v>0</v>
      </c>
      <c r="G202" s="299">
        <f>E202*F202</f>
        <v>0</v>
      </c>
      <c r="H202" s="300">
        <v>4.0000000000000003E-5</v>
      </c>
      <c r="I202" s="301">
        <f>E202*H202</f>
        <v>1.9580000000000001E-3</v>
      </c>
      <c r="J202" s="300">
        <v>0</v>
      </c>
      <c r="K202" s="301">
        <f>E202*J202</f>
        <v>0</v>
      </c>
      <c r="O202" s="293">
        <v>2</v>
      </c>
      <c r="AA202" s="262">
        <v>1</v>
      </c>
      <c r="AB202" s="262">
        <v>1</v>
      </c>
      <c r="AC202" s="262">
        <v>1</v>
      </c>
      <c r="AZ202" s="262">
        <v>1</v>
      </c>
      <c r="BA202" s="262">
        <f>IF(AZ202=1,G202,0)</f>
        <v>0</v>
      </c>
      <c r="BB202" s="262">
        <f>IF(AZ202=2,G202,0)</f>
        <v>0</v>
      </c>
      <c r="BC202" s="262">
        <f>IF(AZ202=3,G202,0)</f>
        <v>0</v>
      </c>
      <c r="BD202" s="262">
        <f>IF(AZ202=4,G202,0)</f>
        <v>0</v>
      </c>
      <c r="BE202" s="262">
        <f>IF(AZ202=5,G202,0)</f>
        <v>0</v>
      </c>
      <c r="CA202" s="293">
        <v>1</v>
      </c>
      <c r="CB202" s="293">
        <v>1</v>
      </c>
    </row>
    <row r="203" spans="1:80" x14ac:dyDescent="0.2">
      <c r="A203" s="317"/>
      <c r="B203" s="318" t="s">
        <v>101</v>
      </c>
      <c r="C203" s="319" t="s">
        <v>580</v>
      </c>
      <c r="D203" s="320"/>
      <c r="E203" s="321"/>
      <c r="F203" s="322"/>
      <c r="G203" s="323">
        <f>SUM(G201:G202)</f>
        <v>0</v>
      </c>
      <c r="H203" s="324"/>
      <c r="I203" s="325">
        <f>SUM(I201:I202)</f>
        <v>1.9580000000000001E-3</v>
      </c>
      <c r="J203" s="324"/>
      <c r="K203" s="325">
        <f>SUM(K201:K202)</f>
        <v>0</v>
      </c>
      <c r="O203" s="293">
        <v>4</v>
      </c>
      <c r="BA203" s="326">
        <f>SUM(BA201:BA202)</f>
        <v>0</v>
      </c>
      <c r="BB203" s="326">
        <f>SUM(BB201:BB202)</f>
        <v>0</v>
      </c>
      <c r="BC203" s="326">
        <f>SUM(BC201:BC202)</f>
        <v>0</v>
      </c>
      <c r="BD203" s="326">
        <f>SUM(BD201:BD202)</f>
        <v>0</v>
      </c>
      <c r="BE203" s="326">
        <f>SUM(BE201:BE202)</f>
        <v>0</v>
      </c>
    </row>
    <row r="204" spans="1:80" x14ac:dyDescent="0.2">
      <c r="A204" s="283" t="s">
        <v>97</v>
      </c>
      <c r="B204" s="284" t="s">
        <v>583</v>
      </c>
      <c r="C204" s="285" t="s">
        <v>584</v>
      </c>
      <c r="D204" s="286"/>
      <c r="E204" s="287"/>
      <c r="F204" s="287"/>
      <c r="G204" s="288"/>
      <c r="H204" s="289"/>
      <c r="I204" s="290"/>
      <c r="J204" s="291"/>
      <c r="K204" s="292"/>
      <c r="O204" s="293">
        <v>1</v>
      </c>
    </row>
    <row r="205" spans="1:80" x14ac:dyDescent="0.2">
      <c r="A205" s="294">
        <v>77</v>
      </c>
      <c r="B205" s="295" t="s">
        <v>586</v>
      </c>
      <c r="C205" s="296" t="s">
        <v>587</v>
      </c>
      <c r="D205" s="297" t="s">
        <v>200</v>
      </c>
      <c r="E205" s="298">
        <v>135.12334926700001</v>
      </c>
      <c r="F205" s="298">
        <v>0</v>
      </c>
      <c r="G205" s="299">
        <f>E205*F205</f>
        <v>0</v>
      </c>
      <c r="H205" s="300">
        <v>0</v>
      </c>
      <c r="I205" s="301">
        <f>E205*H205</f>
        <v>0</v>
      </c>
      <c r="J205" s="300"/>
      <c r="K205" s="301">
        <f>E205*J205</f>
        <v>0</v>
      </c>
      <c r="O205" s="293">
        <v>2</v>
      </c>
      <c r="AA205" s="262">
        <v>7</v>
      </c>
      <c r="AB205" s="262">
        <v>1</v>
      </c>
      <c r="AC205" s="262">
        <v>2</v>
      </c>
      <c r="AZ205" s="262">
        <v>1</v>
      </c>
      <c r="BA205" s="262">
        <f>IF(AZ205=1,G205,0)</f>
        <v>0</v>
      </c>
      <c r="BB205" s="262">
        <f>IF(AZ205=2,G205,0)</f>
        <v>0</v>
      </c>
      <c r="BC205" s="262">
        <f>IF(AZ205=3,G205,0)</f>
        <v>0</v>
      </c>
      <c r="BD205" s="262">
        <f>IF(AZ205=4,G205,0)</f>
        <v>0</v>
      </c>
      <c r="BE205" s="262">
        <f>IF(AZ205=5,G205,0)</f>
        <v>0</v>
      </c>
      <c r="CA205" s="293">
        <v>7</v>
      </c>
      <c r="CB205" s="293">
        <v>1</v>
      </c>
    </row>
    <row r="206" spans="1:80" x14ac:dyDescent="0.2">
      <c r="A206" s="317"/>
      <c r="B206" s="318" t="s">
        <v>101</v>
      </c>
      <c r="C206" s="319" t="s">
        <v>585</v>
      </c>
      <c r="D206" s="320"/>
      <c r="E206" s="321"/>
      <c r="F206" s="322"/>
      <c r="G206" s="323">
        <f>SUM(G204:G205)</f>
        <v>0</v>
      </c>
      <c r="H206" s="324"/>
      <c r="I206" s="325">
        <f>SUM(I204:I205)</f>
        <v>0</v>
      </c>
      <c r="J206" s="324"/>
      <c r="K206" s="325">
        <f>SUM(K204:K205)</f>
        <v>0</v>
      </c>
      <c r="O206" s="293">
        <v>4</v>
      </c>
      <c r="BA206" s="326">
        <f>SUM(BA204:BA205)</f>
        <v>0</v>
      </c>
      <c r="BB206" s="326">
        <f>SUM(BB204:BB205)</f>
        <v>0</v>
      </c>
      <c r="BC206" s="326">
        <f>SUM(BC204:BC205)</f>
        <v>0</v>
      </c>
      <c r="BD206" s="326">
        <f>SUM(BD204:BD205)</f>
        <v>0</v>
      </c>
      <c r="BE206" s="326">
        <f>SUM(BE204:BE205)</f>
        <v>0</v>
      </c>
    </row>
    <row r="207" spans="1:80" x14ac:dyDescent="0.2">
      <c r="A207" s="283" t="s">
        <v>97</v>
      </c>
      <c r="B207" s="284" t="s">
        <v>588</v>
      </c>
      <c r="C207" s="285" t="s">
        <v>589</v>
      </c>
      <c r="D207" s="286"/>
      <c r="E207" s="287"/>
      <c r="F207" s="287"/>
      <c r="G207" s="288"/>
      <c r="H207" s="289"/>
      <c r="I207" s="290"/>
      <c r="J207" s="291"/>
      <c r="K207" s="292"/>
      <c r="O207" s="293">
        <v>1</v>
      </c>
    </row>
    <row r="208" spans="1:80" ht="22.5" x14ac:dyDescent="0.2">
      <c r="A208" s="294">
        <v>78</v>
      </c>
      <c r="B208" s="295" t="s">
        <v>591</v>
      </c>
      <c r="C208" s="296" t="s">
        <v>592</v>
      </c>
      <c r="D208" s="297" t="s">
        <v>165</v>
      </c>
      <c r="E208" s="298">
        <v>45.65</v>
      </c>
      <c r="F208" s="298">
        <v>0</v>
      </c>
      <c r="G208" s="299">
        <f>E208*F208</f>
        <v>0</v>
      </c>
      <c r="H208" s="300">
        <v>3.3E-4</v>
      </c>
      <c r="I208" s="301">
        <f>E208*H208</f>
        <v>1.50645E-2</v>
      </c>
      <c r="J208" s="300">
        <v>0</v>
      </c>
      <c r="K208" s="301">
        <f>E208*J208</f>
        <v>0</v>
      </c>
      <c r="O208" s="293">
        <v>2</v>
      </c>
      <c r="AA208" s="262">
        <v>1</v>
      </c>
      <c r="AB208" s="262">
        <v>7</v>
      </c>
      <c r="AC208" s="262">
        <v>7</v>
      </c>
      <c r="AZ208" s="262">
        <v>2</v>
      </c>
      <c r="BA208" s="262">
        <f>IF(AZ208=1,G208,0)</f>
        <v>0</v>
      </c>
      <c r="BB208" s="262">
        <f>IF(AZ208=2,G208,0)</f>
        <v>0</v>
      </c>
      <c r="BC208" s="262">
        <f>IF(AZ208=3,G208,0)</f>
        <v>0</v>
      </c>
      <c r="BD208" s="262">
        <f>IF(AZ208=4,G208,0)</f>
        <v>0</v>
      </c>
      <c r="BE208" s="262">
        <f>IF(AZ208=5,G208,0)</f>
        <v>0</v>
      </c>
      <c r="CA208" s="293">
        <v>1</v>
      </c>
      <c r="CB208" s="293">
        <v>7</v>
      </c>
    </row>
    <row r="209" spans="1:80" ht="22.5" x14ac:dyDescent="0.2">
      <c r="A209" s="294">
        <v>79</v>
      </c>
      <c r="B209" s="295" t="s">
        <v>593</v>
      </c>
      <c r="C209" s="296" t="s">
        <v>594</v>
      </c>
      <c r="D209" s="297" t="s">
        <v>165</v>
      </c>
      <c r="E209" s="298">
        <v>17.614999999999998</v>
      </c>
      <c r="F209" s="298">
        <v>0</v>
      </c>
      <c r="G209" s="299">
        <f>E209*F209</f>
        <v>0</v>
      </c>
      <c r="H209" s="300">
        <v>5.1999999999999995E-4</v>
      </c>
      <c r="I209" s="301">
        <f>E209*H209</f>
        <v>9.1597999999999992E-3</v>
      </c>
      <c r="J209" s="300">
        <v>0</v>
      </c>
      <c r="K209" s="301">
        <f>E209*J209</f>
        <v>0</v>
      </c>
      <c r="O209" s="293">
        <v>2</v>
      </c>
      <c r="AA209" s="262">
        <v>1</v>
      </c>
      <c r="AB209" s="262">
        <v>7</v>
      </c>
      <c r="AC209" s="262">
        <v>7</v>
      </c>
      <c r="AZ209" s="262">
        <v>2</v>
      </c>
      <c r="BA209" s="262">
        <f>IF(AZ209=1,G209,0)</f>
        <v>0</v>
      </c>
      <c r="BB209" s="262">
        <f>IF(AZ209=2,G209,0)</f>
        <v>0</v>
      </c>
      <c r="BC209" s="262">
        <f>IF(AZ209=3,G209,0)</f>
        <v>0</v>
      </c>
      <c r="BD209" s="262">
        <f>IF(AZ209=4,G209,0)</f>
        <v>0</v>
      </c>
      <c r="BE209" s="262">
        <f>IF(AZ209=5,G209,0)</f>
        <v>0</v>
      </c>
      <c r="CA209" s="293">
        <v>1</v>
      </c>
      <c r="CB209" s="293">
        <v>7</v>
      </c>
    </row>
    <row r="210" spans="1:80" x14ac:dyDescent="0.2">
      <c r="A210" s="302"/>
      <c r="B210" s="309"/>
      <c r="C210" s="310" t="s">
        <v>1198</v>
      </c>
      <c r="D210" s="311"/>
      <c r="E210" s="312">
        <v>17.614999999999998</v>
      </c>
      <c r="F210" s="313"/>
      <c r="G210" s="314"/>
      <c r="H210" s="315"/>
      <c r="I210" s="307"/>
      <c r="J210" s="316"/>
      <c r="K210" s="307"/>
      <c r="M210" s="308" t="s">
        <v>1198</v>
      </c>
      <c r="O210" s="293"/>
    </row>
    <row r="211" spans="1:80" ht="22.5" x14ac:dyDescent="0.2">
      <c r="A211" s="294">
        <v>80</v>
      </c>
      <c r="B211" s="295" t="s">
        <v>597</v>
      </c>
      <c r="C211" s="296" t="s">
        <v>598</v>
      </c>
      <c r="D211" s="297" t="s">
        <v>165</v>
      </c>
      <c r="E211" s="298">
        <v>45.65</v>
      </c>
      <c r="F211" s="298">
        <v>0</v>
      </c>
      <c r="G211" s="299">
        <f>E211*F211</f>
        <v>0</v>
      </c>
      <c r="H211" s="300">
        <v>4.0999999999999999E-4</v>
      </c>
      <c r="I211" s="301">
        <f>E211*H211</f>
        <v>1.87165E-2</v>
      </c>
      <c r="J211" s="300">
        <v>0</v>
      </c>
      <c r="K211" s="301">
        <f>E211*J211</f>
        <v>0</v>
      </c>
      <c r="O211" s="293">
        <v>2</v>
      </c>
      <c r="AA211" s="262">
        <v>1</v>
      </c>
      <c r="AB211" s="262">
        <v>7</v>
      </c>
      <c r="AC211" s="262">
        <v>7</v>
      </c>
      <c r="AZ211" s="262">
        <v>2</v>
      </c>
      <c r="BA211" s="262">
        <f>IF(AZ211=1,G211,0)</f>
        <v>0</v>
      </c>
      <c r="BB211" s="262">
        <f>IF(AZ211=2,G211,0)</f>
        <v>0</v>
      </c>
      <c r="BC211" s="262">
        <f>IF(AZ211=3,G211,0)</f>
        <v>0</v>
      </c>
      <c r="BD211" s="262">
        <f>IF(AZ211=4,G211,0)</f>
        <v>0</v>
      </c>
      <c r="BE211" s="262">
        <f>IF(AZ211=5,G211,0)</f>
        <v>0</v>
      </c>
      <c r="CA211" s="293">
        <v>1</v>
      </c>
      <c r="CB211" s="293">
        <v>7</v>
      </c>
    </row>
    <row r="212" spans="1:80" ht="22.5" x14ac:dyDescent="0.2">
      <c r="A212" s="294">
        <v>81</v>
      </c>
      <c r="B212" s="295" t="s">
        <v>599</v>
      </c>
      <c r="C212" s="296" t="s">
        <v>600</v>
      </c>
      <c r="D212" s="297" t="s">
        <v>165</v>
      </c>
      <c r="E212" s="298">
        <v>17.614999999999998</v>
      </c>
      <c r="F212" s="298">
        <v>0</v>
      </c>
      <c r="G212" s="299">
        <f>E212*F212</f>
        <v>0</v>
      </c>
      <c r="H212" s="300">
        <v>5.8E-4</v>
      </c>
      <c r="I212" s="301">
        <f>E212*H212</f>
        <v>1.0216699999999999E-2</v>
      </c>
      <c r="J212" s="300">
        <v>0</v>
      </c>
      <c r="K212" s="301">
        <f>E212*J212</f>
        <v>0</v>
      </c>
      <c r="O212" s="293">
        <v>2</v>
      </c>
      <c r="AA212" s="262">
        <v>1</v>
      </c>
      <c r="AB212" s="262">
        <v>7</v>
      </c>
      <c r="AC212" s="262">
        <v>7</v>
      </c>
      <c r="AZ212" s="262">
        <v>2</v>
      </c>
      <c r="BA212" s="262">
        <f>IF(AZ212=1,G212,0)</f>
        <v>0</v>
      </c>
      <c r="BB212" s="262">
        <f>IF(AZ212=2,G212,0)</f>
        <v>0</v>
      </c>
      <c r="BC212" s="262">
        <f>IF(AZ212=3,G212,0)</f>
        <v>0</v>
      </c>
      <c r="BD212" s="262">
        <f>IF(AZ212=4,G212,0)</f>
        <v>0</v>
      </c>
      <c r="BE212" s="262">
        <f>IF(AZ212=5,G212,0)</f>
        <v>0</v>
      </c>
      <c r="CA212" s="293">
        <v>1</v>
      </c>
      <c r="CB212" s="293">
        <v>7</v>
      </c>
    </row>
    <row r="213" spans="1:80" x14ac:dyDescent="0.2">
      <c r="A213" s="294">
        <v>82</v>
      </c>
      <c r="B213" s="295" t="s">
        <v>601</v>
      </c>
      <c r="C213" s="296" t="s">
        <v>602</v>
      </c>
      <c r="D213" s="297" t="s">
        <v>165</v>
      </c>
      <c r="E213" s="298">
        <v>6.5</v>
      </c>
      <c r="F213" s="298">
        <v>0</v>
      </c>
      <c r="G213" s="299">
        <f>E213*F213</f>
        <v>0</v>
      </c>
      <c r="H213" s="300">
        <v>3.6800000000000001E-3</v>
      </c>
      <c r="I213" s="301">
        <f>E213*H213</f>
        <v>2.392E-2</v>
      </c>
      <c r="J213" s="300">
        <v>0</v>
      </c>
      <c r="K213" s="301">
        <f>E213*J213</f>
        <v>0</v>
      </c>
      <c r="O213" s="293">
        <v>2</v>
      </c>
      <c r="AA213" s="262">
        <v>1</v>
      </c>
      <c r="AB213" s="262">
        <v>7</v>
      </c>
      <c r="AC213" s="262">
        <v>7</v>
      </c>
      <c r="AZ213" s="262">
        <v>2</v>
      </c>
      <c r="BA213" s="262">
        <f>IF(AZ213=1,G213,0)</f>
        <v>0</v>
      </c>
      <c r="BB213" s="262">
        <f>IF(AZ213=2,G213,0)</f>
        <v>0</v>
      </c>
      <c r="BC213" s="262">
        <f>IF(AZ213=3,G213,0)</f>
        <v>0</v>
      </c>
      <c r="BD213" s="262">
        <f>IF(AZ213=4,G213,0)</f>
        <v>0</v>
      </c>
      <c r="BE213" s="262">
        <f>IF(AZ213=5,G213,0)</f>
        <v>0</v>
      </c>
      <c r="CA213" s="293">
        <v>1</v>
      </c>
      <c r="CB213" s="293">
        <v>7</v>
      </c>
    </row>
    <row r="214" spans="1:80" x14ac:dyDescent="0.2">
      <c r="A214" s="302"/>
      <c r="B214" s="309"/>
      <c r="C214" s="310" t="s">
        <v>1199</v>
      </c>
      <c r="D214" s="311"/>
      <c r="E214" s="312">
        <v>2.9</v>
      </c>
      <c r="F214" s="313"/>
      <c r="G214" s="314"/>
      <c r="H214" s="315"/>
      <c r="I214" s="307"/>
      <c r="J214" s="316"/>
      <c r="K214" s="307"/>
      <c r="M214" s="308" t="s">
        <v>1199</v>
      </c>
      <c r="O214" s="293"/>
    </row>
    <row r="215" spans="1:80" x14ac:dyDescent="0.2">
      <c r="A215" s="302"/>
      <c r="B215" s="309"/>
      <c r="C215" s="310" t="s">
        <v>1200</v>
      </c>
      <c r="D215" s="311"/>
      <c r="E215" s="312">
        <v>3.6</v>
      </c>
      <c r="F215" s="313"/>
      <c r="G215" s="314"/>
      <c r="H215" s="315"/>
      <c r="I215" s="307"/>
      <c r="J215" s="316"/>
      <c r="K215" s="307"/>
      <c r="M215" s="308" t="s">
        <v>1200</v>
      </c>
      <c r="O215" s="293"/>
    </row>
    <row r="216" spans="1:80" ht="22.5" x14ac:dyDescent="0.2">
      <c r="A216" s="294">
        <v>83</v>
      </c>
      <c r="B216" s="295" t="s">
        <v>605</v>
      </c>
      <c r="C216" s="296" t="s">
        <v>606</v>
      </c>
      <c r="D216" s="297" t="s">
        <v>165</v>
      </c>
      <c r="E216" s="298">
        <v>18.004999999999999</v>
      </c>
      <c r="F216" s="298">
        <v>0</v>
      </c>
      <c r="G216" s="299">
        <f>E216*F216</f>
        <v>0</v>
      </c>
      <c r="H216" s="300">
        <v>7.1000000000000002E-4</v>
      </c>
      <c r="I216" s="301">
        <f>E216*H216</f>
        <v>1.2783549999999999E-2</v>
      </c>
      <c r="J216" s="300">
        <v>0</v>
      </c>
      <c r="K216" s="301">
        <f>E216*J216</f>
        <v>0</v>
      </c>
      <c r="O216" s="293">
        <v>2</v>
      </c>
      <c r="AA216" s="262">
        <v>1</v>
      </c>
      <c r="AB216" s="262">
        <v>7</v>
      </c>
      <c r="AC216" s="262">
        <v>7</v>
      </c>
      <c r="AZ216" s="262">
        <v>2</v>
      </c>
      <c r="BA216" s="262">
        <f>IF(AZ216=1,G216,0)</f>
        <v>0</v>
      </c>
      <c r="BB216" s="262">
        <f>IF(AZ216=2,G216,0)</f>
        <v>0</v>
      </c>
      <c r="BC216" s="262">
        <f>IF(AZ216=3,G216,0)</f>
        <v>0</v>
      </c>
      <c r="BD216" s="262">
        <f>IF(AZ216=4,G216,0)</f>
        <v>0</v>
      </c>
      <c r="BE216" s="262">
        <f>IF(AZ216=5,G216,0)</f>
        <v>0</v>
      </c>
      <c r="CA216" s="293">
        <v>1</v>
      </c>
      <c r="CB216" s="293">
        <v>7</v>
      </c>
    </row>
    <row r="217" spans="1:80" x14ac:dyDescent="0.2">
      <c r="A217" s="302"/>
      <c r="B217" s="309"/>
      <c r="C217" s="310" t="s">
        <v>1201</v>
      </c>
      <c r="D217" s="311"/>
      <c r="E217" s="312">
        <v>18.004999999999999</v>
      </c>
      <c r="F217" s="313"/>
      <c r="G217" s="314"/>
      <c r="H217" s="315"/>
      <c r="I217" s="307"/>
      <c r="J217" s="316"/>
      <c r="K217" s="307"/>
      <c r="M217" s="308" t="s">
        <v>1201</v>
      </c>
      <c r="O217" s="293"/>
    </row>
    <row r="218" spans="1:80" x14ac:dyDescent="0.2">
      <c r="A218" s="294">
        <v>84</v>
      </c>
      <c r="B218" s="295" t="s">
        <v>610</v>
      </c>
      <c r="C218" s="296" t="s">
        <v>611</v>
      </c>
      <c r="D218" s="297" t="s">
        <v>165</v>
      </c>
      <c r="E218" s="298">
        <v>73.635499999999993</v>
      </c>
      <c r="F218" s="298">
        <v>0</v>
      </c>
      <c r="G218" s="299">
        <f>E218*F218</f>
        <v>0</v>
      </c>
      <c r="H218" s="300">
        <v>4.4000000000000003E-3</v>
      </c>
      <c r="I218" s="301">
        <f>E218*H218</f>
        <v>0.32399620000000001</v>
      </c>
      <c r="J218" s="300"/>
      <c r="K218" s="301">
        <f>E218*J218</f>
        <v>0</v>
      </c>
      <c r="O218" s="293">
        <v>2</v>
      </c>
      <c r="AA218" s="262">
        <v>3</v>
      </c>
      <c r="AB218" s="262">
        <v>7</v>
      </c>
      <c r="AC218" s="262">
        <v>62832134</v>
      </c>
      <c r="AZ218" s="262">
        <v>2</v>
      </c>
      <c r="BA218" s="262">
        <f>IF(AZ218=1,G218,0)</f>
        <v>0</v>
      </c>
      <c r="BB218" s="262">
        <f>IF(AZ218=2,G218,0)</f>
        <v>0</v>
      </c>
      <c r="BC218" s="262">
        <f>IF(AZ218=3,G218,0)</f>
        <v>0</v>
      </c>
      <c r="BD218" s="262">
        <f>IF(AZ218=4,G218,0)</f>
        <v>0</v>
      </c>
      <c r="BE218" s="262">
        <f>IF(AZ218=5,G218,0)</f>
        <v>0</v>
      </c>
      <c r="CA218" s="293">
        <v>3</v>
      </c>
      <c r="CB218" s="293">
        <v>7</v>
      </c>
    </row>
    <row r="219" spans="1:80" x14ac:dyDescent="0.2">
      <c r="A219" s="302"/>
      <c r="B219" s="309"/>
      <c r="C219" s="310" t="s">
        <v>1202</v>
      </c>
      <c r="D219" s="311"/>
      <c r="E219" s="312">
        <v>52.497500000000002</v>
      </c>
      <c r="F219" s="313"/>
      <c r="G219" s="314"/>
      <c r="H219" s="315"/>
      <c r="I219" s="307"/>
      <c r="J219" s="316"/>
      <c r="K219" s="307"/>
      <c r="M219" s="308" t="s">
        <v>1202</v>
      </c>
      <c r="O219" s="293"/>
    </row>
    <row r="220" spans="1:80" x14ac:dyDescent="0.2">
      <c r="A220" s="302"/>
      <c r="B220" s="309"/>
      <c r="C220" s="310" t="s">
        <v>1203</v>
      </c>
      <c r="D220" s="311"/>
      <c r="E220" s="312">
        <v>21.138000000000002</v>
      </c>
      <c r="F220" s="313"/>
      <c r="G220" s="314"/>
      <c r="H220" s="315"/>
      <c r="I220" s="307"/>
      <c r="J220" s="316"/>
      <c r="K220" s="307"/>
      <c r="M220" s="308" t="s">
        <v>1203</v>
      </c>
      <c r="O220" s="293"/>
    </row>
    <row r="221" spans="1:80" x14ac:dyDescent="0.2">
      <c r="A221" s="294">
        <v>85</v>
      </c>
      <c r="B221" s="295" t="s">
        <v>614</v>
      </c>
      <c r="C221" s="296" t="s">
        <v>615</v>
      </c>
      <c r="D221" s="297" t="s">
        <v>200</v>
      </c>
      <c r="E221" s="298">
        <v>0.41385725000000001</v>
      </c>
      <c r="F221" s="298">
        <v>0</v>
      </c>
      <c r="G221" s="299">
        <f>E221*F221</f>
        <v>0</v>
      </c>
      <c r="H221" s="300">
        <v>0</v>
      </c>
      <c r="I221" s="301">
        <f>E221*H221</f>
        <v>0</v>
      </c>
      <c r="J221" s="300"/>
      <c r="K221" s="301">
        <f>E221*J221</f>
        <v>0</v>
      </c>
      <c r="O221" s="293">
        <v>2</v>
      </c>
      <c r="AA221" s="262">
        <v>7</v>
      </c>
      <c r="AB221" s="262">
        <v>1001</v>
      </c>
      <c r="AC221" s="262">
        <v>5</v>
      </c>
      <c r="AZ221" s="262">
        <v>2</v>
      </c>
      <c r="BA221" s="262">
        <f>IF(AZ221=1,G221,0)</f>
        <v>0</v>
      </c>
      <c r="BB221" s="262">
        <f>IF(AZ221=2,G221,0)</f>
        <v>0</v>
      </c>
      <c r="BC221" s="262">
        <f>IF(AZ221=3,G221,0)</f>
        <v>0</v>
      </c>
      <c r="BD221" s="262">
        <f>IF(AZ221=4,G221,0)</f>
        <v>0</v>
      </c>
      <c r="BE221" s="262">
        <f>IF(AZ221=5,G221,0)</f>
        <v>0</v>
      </c>
      <c r="CA221" s="293">
        <v>7</v>
      </c>
      <c r="CB221" s="293">
        <v>1001</v>
      </c>
    </row>
    <row r="222" spans="1:80" x14ac:dyDescent="0.2">
      <c r="A222" s="317"/>
      <c r="B222" s="318" t="s">
        <v>101</v>
      </c>
      <c r="C222" s="319" t="s">
        <v>590</v>
      </c>
      <c r="D222" s="320"/>
      <c r="E222" s="321"/>
      <c r="F222" s="322"/>
      <c r="G222" s="323">
        <f>SUM(G207:G221)</f>
        <v>0</v>
      </c>
      <c r="H222" s="324"/>
      <c r="I222" s="325">
        <f>SUM(I207:I221)</f>
        <v>0.41385725000000001</v>
      </c>
      <c r="J222" s="324"/>
      <c r="K222" s="325">
        <f>SUM(K207:K221)</f>
        <v>0</v>
      </c>
      <c r="O222" s="293">
        <v>4</v>
      </c>
      <c r="BA222" s="326">
        <f>SUM(BA207:BA221)</f>
        <v>0</v>
      </c>
      <c r="BB222" s="326">
        <f>SUM(BB207:BB221)</f>
        <v>0</v>
      </c>
      <c r="BC222" s="326">
        <f>SUM(BC207:BC221)</f>
        <v>0</v>
      </c>
      <c r="BD222" s="326">
        <f>SUM(BD207:BD221)</f>
        <v>0</v>
      </c>
      <c r="BE222" s="326">
        <f>SUM(BE207:BE221)</f>
        <v>0</v>
      </c>
    </row>
    <row r="223" spans="1:80" x14ac:dyDescent="0.2">
      <c r="A223" s="283" t="s">
        <v>97</v>
      </c>
      <c r="B223" s="284" t="s">
        <v>679</v>
      </c>
      <c r="C223" s="285" t="s">
        <v>680</v>
      </c>
      <c r="D223" s="286"/>
      <c r="E223" s="287"/>
      <c r="F223" s="287"/>
      <c r="G223" s="288"/>
      <c r="H223" s="289"/>
      <c r="I223" s="290"/>
      <c r="J223" s="291"/>
      <c r="K223" s="292"/>
      <c r="O223" s="293">
        <v>1</v>
      </c>
    </row>
    <row r="224" spans="1:80" ht="22.5" x14ac:dyDescent="0.2">
      <c r="A224" s="294">
        <v>86</v>
      </c>
      <c r="B224" s="295" t="s">
        <v>682</v>
      </c>
      <c r="C224" s="296" t="s">
        <v>683</v>
      </c>
      <c r="D224" s="297" t="s">
        <v>165</v>
      </c>
      <c r="E224" s="298">
        <v>46.692100000000003</v>
      </c>
      <c r="F224" s="298">
        <v>0</v>
      </c>
      <c r="G224" s="299">
        <f>E224*F224</f>
        <v>0</v>
      </c>
      <c r="H224" s="300">
        <v>2.3000000000000001E-4</v>
      </c>
      <c r="I224" s="301">
        <f>E224*H224</f>
        <v>1.0739183000000001E-2</v>
      </c>
      <c r="J224" s="300">
        <v>0</v>
      </c>
      <c r="K224" s="301">
        <f>E224*J224</f>
        <v>0</v>
      </c>
      <c r="O224" s="293">
        <v>2</v>
      </c>
      <c r="AA224" s="262">
        <v>1</v>
      </c>
      <c r="AB224" s="262">
        <v>7</v>
      </c>
      <c r="AC224" s="262">
        <v>7</v>
      </c>
      <c r="AZ224" s="262">
        <v>2</v>
      </c>
      <c r="BA224" s="262">
        <f>IF(AZ224=1,G224,0)</f>
        <v>0</v>
      </c>
      <c r="BB224" s="262">
        <f>IF(AZ224=2,G224,0)</f>
        <v>0</v>
      </c>
      <c r="BC224" s="262">
        <f>IF(AZ224=3,G224,0)</f>
        <v>0</v>
      </c>
      <c r="BD224" s="262">
        <f>IF(AZ224=4,G224,0)</f>
        <v>0</v>
      </c>
      <c r="BE224" s="262">
        <f>IF(AZ224=5,G224,0)</f>
        <v>0</v>
      </c>
      <c r="CA224" s="293">
        <v>1</v>
      </c>
      <c r="CB224" s="293">
        <v>7</v>
      </c>
    </row>
    <row r="225" spans="1:80" x14ac:dyDescent="0.2">
      <c r="A225" s="302"/>
      <c r="B225" s="309"/>
      <c r="C225" s="310" t="s">
        <v>1204</v>
      </c>
      <c r="D225" s="311"/>
      <c r="E225" s="312">
        <v>46.692100000000003</v>
      </c>
      <c r="F225" s="313"/>
      <c r="G225" s="314"/>
      <c r="H225" s="315"/>
      <c r="I225" s="307"/>
      <c r="J225" s="316"/>
      <c r="K225" s="307"/>
      <c r="M225" s="308" t="s">
        <v>1204</v>
      </c>
      <c r="O225" s="293"/>
    </row>
    <row r="226" spans="1:80" ht="22.5" x14ac:dyDescent="0.2">
      <c r="A226" s="294">
        <v>87</v>
      </c>
      <c r="B226" s="295" t="s">
        <v>687</v>
      </c>
      <c r="C226" s="296" t="s">
        <v>688</v>
      </c>
      <c r="D226" s="297" t="s">
        <v>165</v>
      </c>
      <c r="E226" s="298">
        <v>46.692100000000003</v>
      </c>
      <c r="F226" s="298">
        <v>0</v>
      </c>
      <c r="G226" s="299">
        <f>E226*F226</f>
        <v>0</v>
      </c>
      <c r="H226" s="300">
        <v>2.3000000000000001E-4</v>
      </c>
      <c r="I226" s="301">
        <f>E226*H226</f>
        <v>1.0739183000000001E-2</v>
      </c>
      <c r="J226" s="300">
        <v>0</v>
      </c>
      <c r="K226" s="301">
        <f>E226*J226</f>
        <v>0</v>
      </c>
      <c r="O226" s="293">
        <v>2</v>
      </c>
      <c r="AA226" s="262">
        <v>1</v>
      </c>
      <c r="AB226" s="262">
        <v>7</v>
      </c>
      <c r="AC226" s="262">
        <v>7</v>
      </c>
      <c r="AZ226" s="262">
        <v>2</v>
      </c>
      <c r="BA226" s="262">
        <f>IF(AZ226=1,G226,0)</f>
        <v>0</v>
      </c>
      <c r="BB226" s="262">
        <f>IF(AZ226=2,G226,0)</f>
        <v>0</v>
      </c>
      <c r="BC226" s="262">
        <f>IF(AZ226=3,G226,0)</f>
        <v>0</v>
      </c>
      <c r="BD226" s="262">
        <f>IF(AZ226=4,G226,0)</f>
        <v>0</v>
      </c>
      <c r="BE226" s="262">
        <f>IF(AZ226=5,G226,0)</f>
        <v>0</v>
      </c>
      <c r="CA226" s="293">
        <v>1</v>
      </c>
      <c r="CB226" s="293">
        <v>7</v>
      </c>
    </row>
    <row r="227" spans="1:80" x14ac:dyDescent="0.2">
      <c r="A227" s="302"/>
      <c r="B227" s="309"/>
      <c r="C227" s="310" t="s">
        <v>1204</v>
      </c>
      <c r="D227" s="311"/>
      <c r="E227" s="312">
        <v>46.692100000000003</v>
      </c>
      <c r="F227" s="313"/>
      <c r="G227" s="314"/>
      <c r="H227" s="315"/>
      <c r="I227" s="307"/>
      <c r="J227" s="316"/>
      <c r="K227" s="307"/>
      <c r="M227" s="308" t="s">
        <v>1204</v>
      </c>
      <c r="O227" s="293"/>
    </row>
    <row r="228" spans="1:80" ht="22.5" x14ac:dyDescent="0.2">
      <c r="A228" s="294">
        <v>88</v>
      </c>
      <c r="B228" s="295" t="s">
        <v>690</v>
      </c>
      <c r="C228" s="296" t="s">
        <v>691</v>
      </c>
      <c r="D228" s="297" t="s">
        <v>165</v>
      </c>
      <c r="E228" s="298">
        <v>42.997500000000002</v>
      </c>
      <c r="F228" s="298">
        <v>0</v>
      </c>
      <c r="G228" s="299">
        <f>E228*F228</f>
        <v>0</v>
      </c>
      <c r="H228" s="300">
        <v>2.0000000000000001E-4</v>
      </c>
      <c r="I228" s="301">
        <f>E228*H228</f>
        <v>8.5995000000000012E-3</v>
      </c>
      <c r="J228" s="300">
        <v>0</v>
      </c>
      <c r="K228" s="301">
        <f>E228*J228</f>
        <v>0</v>
      </c>
      <c r="O228" s="293">
        <v>2</v>
      </c>
      <c r="AA228" s="262">
        <v>1</v>
      </c>
      <c r="AB228" s="262">
        <v>7</v>
      </c>
      <c r="AC228" s="262">
        <v>7</v>
      </c>
      <c r="AZ228" s="262">
        <v>2</v>
      </c>
      <c r="BA228" s="262">
        <f>IF(AZ228=1,G228,0)</f>
        <v>0</v>
      </c>
      <c r="BB228" s="262">
        <f>IF(AZ228=2,G228,0)</f>
        <v>0</v>
      </c>
      <c r="BC228" s="262">
        <f>IF(AZ228=3,G228,0)</f>
        <v>0</v>
      </c>
      <c r="BD228" s="262">
        <f>IF(AZ228=4,G228,0)</f>
        <v>0</v>
      </c>
      <c r="BE228" s="262">
        <f>IF(AZ228=5,G228,0)</f>
        <v>0</v>
      </c>
      <c r="CA228" s="293">
        <v>1</v>
      </c>
      <c r="CB228" s="293">
        <v>7</v>
      </c>
    </row>
    <row r="229" spans="1:80" x14ac:dyDescent="0.2">
      <c r="A229" s="302"/>
      <c r="B229" s="309"/>
      <c r="C229" s="310" t="s">
        <v>1205</v>
      </c>
      <c r="D229" s="311"/>
      <c r="E229" s="312">
        <v>42.997500000000002</v>
      </c>
      <c r="F229" s="313"/>
      <c r="G229" s="314"/>
      <c r="H229" s="315"/>
      <c r="I229" s="307"/>
      <c r="J229" s="316"/>
      <c r="K229" s="307"/>
      <c r="M229" s="308" t="s">
        <v>1205</v>
      </c>
      <c r="O229" s="293"/>
    </row>
    <row r="230" spans="1:80" ht="22.5" x14ac:dyDescent="0.2">
      <c r="A230" s="294">
        <v>89</v>
      </c>
      <c r="B230" s="295" t="s">
        <v>696</v>
      </c>
      <c r="C230" s="296" t="s">
        <v>697</v>
      </c>
      <c r="D230" s="297" t="s">
        <v>165</v>
      </c>
      <c r="E230" s="298">
        <v>38</v>
      </c>
      <c r="F230" s="298">
        <v>0</v>
      </c>
      <c r="G230" s="299">
        <f>E230*F230</f>
        <v>0</v>
      </c>
      <c r="H230" s="300">
        <v>0</v>
      </c>
      <c r="I230" s="301">
        <f>E230*H230</f>
        <v>0</v>
      </c>
      <c r="J230" s="300">
        <v>0</v>
      </c>
      <c r="K230" s="301">
        <f>E230*J230</f>
        <v>0</v>
      </c>
      <c r="O230" s="293">
        <v>2</v>
      </c>
      <c r="AA230" s="262">
        <v>1</v>
      </c>
      <c r="AB230" s="262">
        <v>7</v>
      </c>
      <c r="AC230" s="262">
        <v>7</v>
      </c>
      <c r="AZ230" s="262">
        <v>2</v>
      </c>
      <c r="BA230" s="262">
        <f>IF(AZ230=1,G230,0)</f>
        <v>0</v>
      </c>
      <c r="BB230" s="262">
        <f>IF(AZ230=2,G230,0)</f>
        <v>0</v>
      </c>
      <c r="BC230" s="262">
        <f>IF(AZ230=3,G230,0)</f>
        <v>0</v>
      </c>
      <c r="BD230" s="262">
        <f>IF(AZ230=4,G230,0)</f>
        <v>0</v>
      </c>
      <c r="BE230" s="262">
        <f>IF(AZ230=5,G230,0)</f>
        <v>0</v>
      </c>
      <c r="CA230" s="293">
        <v>1</v>
      </c>
      <c r="CB230" s="293">
        <v>7</v>
      </c>
    </row>
    <row r="231" spans="1:80" x14ac:dyDescent="0.2">
      <c r="A231" s="302"/>
      <c r="B231" s="309"/>
      <c r="C231" s="310" t="s">
        <v>1197</v>
      </c>
      <c r="D231" s="311"/>
      <c r="E231" s="312">
        <v>38</v>
      </c>
      <c r="F231" s="313"/>
      <c r="G231" s="314"/>
      <c r="H231" s="315"/>
      <c r="I231" s="307"/>
      <c r="J231" s="316"/>
      <c r="K231" s="307"/>
      <c r="M231" s="308" t="s">
        <v>1197</v>
      </c>
      <c r="O231" s="293"/>
    </row>
    <row r="232" spans="1:80" x14ac:dyDescent="0.2">
      <c r="A232" s="294">
        <v>90</v>
      </c>
      <c r="B232" s="295" t="s">
        <v>699</v>
      </c>
      <c r="C232" s="296" t="s">
        <v>700</v>
      </c>
      <c r="D232" s="297" t="s">
        <v>165</v>
      </c>
      <c r="E232" s="298">
        <v>23.925000000000001</v>
      </c>
      <c r="F232" s="298">
        <v>0</v>
      </c>
      <c r="G232" s="299">
        <f>E232*F232</f>
        <v>0</v>
      </c>
      <c r="H232" s="300">
        <v>2.3000000000000001E-4</v>
      </c>
      <c r="I232" s="301">
        <f>E232*H232</f>
        <v>5.5027500000000007E-3</v>
      </c>
      <c r="J232" s="300">
        <v>0</v>
      </c>
      <c r="K232" s="301">
        <f>E232*J232</f>
        <v>0</v>
      </c>
      <c r="O232" s="293">
        <v>2</v>
      </c>
      <c r="AA232" s="262">
        <v>1</v>
      </c>
      <c r="AB232" s="262">
        <v>7</v>
      </c>
      <c r="AC232" s="262">
        <v>7</v>
      </c>
      <c r="AZ232" s="262">
        <v>2</v>
      </c>
      <c r="BA232" s="262">
        <f>IF(AZ232=1,G232,0)</f>
        <v>0</v>
      </c>
      <c r="BB232" s="262">
        <f>IF(AZ232=2,G232,0)</f>
        <v>0</v>
      </c>
      <c r="BC232" s="262">
        <f>IF(AZ232=3,G232,0)</f>
        <v>0</v>
      </c>
      <c r="BD232" s="262">
        <f>IF(AZ232=4,G232,0)</f>
        <v>0</v>
      </c>
      <c r="BE232" s="262">
        <f>IF(AZ232=5,G232,0)</f>
        <v>0</v>
      </c>
      <c r="CA232" s="293">
        <v>1</v>
      </c>
      <c r="CB232" s="293">
        <v>7</v>
      </c>
    </row>
    <row r="233" spans="1:80" x14ac:dyDescent="0.2">
      <c r="A233" s="302"/>
      <c r="B233" s="309"/>
      <c r="C233" s="310" t="s">
        <v>1206</v>
      </c>
      <c r="D233" s="311"/>
      <c r="E233" s="312">
        <v>23.925000000000001</v>
      </c>
      <c r="F233" s="313"/>
      <c r="G233" s="314"/>
      <c r="H233" s="315"/>
      <c r="I233" s="307"/>
      <c r="J233" s="316"/>
      <c r="K233" s="307"/>
      <c r="M233" s="308" t="s">
        <v>1206</v>
      </c>
      <c r="O233" s="293"/>
    </row>
    <row r="234" spans="1:80" x14ac:dyDescent="0.2">
      <c r="A234" s="294">
        <v>91</v>
      </c>
      <c r="B234" s="295" t="s">
        <v>720</v>
      </c>
      <c r="C234" s="296" t="s">
        <v>721</v>
      </c>
      <c r="D234" s="297" t="s">
        <v>165</v>
      </c>
      <c r="E234" s="298">
        <v>38</v>
      </c>
      <c r="F234" s="298">
        <v>0</v>
      </c>
      <c r="G234" s="299">
        <f>E234*F234</f>
        <v>0</v>
      </c>
      <c r="H234" s="300">
        <v>1.0000000000000001E-5</v>
      </c>
      <c r="I234" s="301">
        <f>E234*H234</f>
        <v>3.8000000000000002E-4</v>
      </c>
      <c r="J234" s="300">
        <v>0</v>
      </c>
      <c r="K234" s="301">
        <f>E234*J234</f>
        <v>0</v>
      </c>
      <c r="O234" s="293">
        <v>2</v>
      </c>
      <c r="AA234" s="262">
        <v>1</v>
      </c>
      <c r="AB234" s="262">
        <v>7</v>
      </c>
      <c r="AC234" s="262">
        <v>7</v>
      </c>
      <c r="AZ234" s="262">
        <v>2</v>
      </c>
      <c r="BA234" s="262">
        <f>IF(AZ234=1,G234,0)</f>
        <v>0</v>
      </c>
      <c r="BB234" s="262">
        <f>IF(AZ234=2,G234,0)</f>
        <v>0</v>
      </c>
      <c r="BC234" s="262">
        <f>IF(AZ234=3,G234,0)</f>
        <v>0</v>
      </c>
      <c r="BD234" s="262">
        <f>IF(AZ234=4,G234,0)</f>
        <v>0</v>
      </c>
      <c r="BE234" s="262">
        <f>IF(AZ234=5,G234,0)</f>
        <v>0</v>
      </c>
      <c r="CA234" s="293">
        <v>1</v>
      </c>
      <c r="CB234" s="293">
        <v>7</v>
      </c>
    </row>
    <row r="235" spans="1:80" x14ac:dyDescent="0.2">
      <c r="A235" s="302"/>
      <c r="B235" s="309"/>
      <c r="C235" s="310" t="s">
        <v>1197</v>
      </c>
      <c r="D235" s="311"/>
      <c r="E235" s="312">
        <v>38</v>
      </c>
      <c r="F235" s="313"/>
      <c r="G235" s="314"/>
      <c r="H235" s="315"/>
      <c r="I235" s="307"/>
      <c r="J235" s="316"/>
      <c r="K235" s="307"/>
      <c r="M235" s="308" t="s">
        <v>1197</v>
      </c>
      <c r="O235" s="293"/>
    </row>
    <row r="236" spans="1:80" x14ac:dyDescent="0.2">
      <c r="A236" s="294">
        <v>92</v>
      </c>
      <c r="B236" s="295" t="s">
        <v>725</v>
      </c>
      <c r="C236" s="296" t="s">
        <v>726</v>
      </c>
      <c r="D236" s="297" t="s">
        <v>115</v>
      </c>
      <c r="E236" s="298">
        <v>0.73209999999999997</v>
      </c>
      <c r="F236" s="298">
        <v>0</v>
      </c>
      <c r="G236" s="299">
        <f>E236*F236</f>
        <v>0</v>
      </c>
      <c r="H236" s="300">
        <v>1.4999999999999999E-2</v>
      </c>
      <c r="I236" s="301">
        <f>E236*H236</f>
        <v>1.09815E-2</v>
      </c>
      <c r="J236" s="300"/>
      <c r="K236" s="301">
        <f>E236*J236</f>
        <v>0</v>
      </c>
      <c r="O236" s="293">
        <v>2</v>
      </c>
      <c r="AA236" s="262">
        <v>3</v>
      </c>
      <c r="AB236" s="262">
        <v>7</v>
      </c>
      <c r="AC236" s="262">
        <v>28375707</v>
      </c>
      <c r="AZ236" s="262">
        <v>2</v>
      </c>
      <c r="BA236" s="262">
        <f>IF(AZ236=1,G236,0)</f>
        <v>0</v>
      </c>
      <c r="BB236" s="262">
        <f>IF(AZ236=2,G236,0)</f>
        <v>0</v>
      </c>
      <c r="BC236" s="262">
        <f>IF(AZ236=3,G236,0)</f>
        <v>0</v>
      </c>
      <c r="BD236" s="262">
        <f>IF(AZ236=4,G236,0)</f>
        <v>0</v>
      </c>
      <c r="BE236" s="262">
        <f>IF(AZ236=5,G236,0)</f>
        <v>0</v>
      </c>
      <c r="CA236" s="293">
        <v>3</v>
      </c>
      <c r="CB236" s="293">
        <v>7</v>
      </c>
    </row>
    <row r="237" spans="1:80" x14ac:dyDescent="0.2">
      <c r="A237" s="302"/>
      <c r="B237" s="309"/>
      <c r="C237" s="310" t="s">
        <v>1207</v>
      </c>
      <c r="D237" s="311"/>
      <c r="E237" s="312">
        <v>0.73209999999999997</v>
      </c>
      <c r="F237" s="313"/>
      <c r="G237" s="314"/>
      <c r="H237" s="315"/>
      <c r="I237" s="307"/>
      <c r="J237" s="316"/>
      <c r="K237" s="307"/>
      <c r="M237" s="308" t="s">
        <v>1207</v>
      </c>
      <c r="O237" s="293"/>
    </row>
    <row r="238" spans="1:80" x14ac:dyDescent="0.2">
      <c r="A238" s="294">
        <v>93</v>
      </c>
      <c r="B238" s="295" t="s">
        <v>731</v>
      </c>
      <c r="C238" s="296" t="s">
        <v>732</v>
      </c>
      <c r="D238" s="297" t="s">
        <v>165</v>
      </c>
      <c r="E238" s="298">
        <v>77.52</v>
      </c>
      <c r="F238" s="298">
        <v>0</v>
      </c>
      <c r="G238" s="299">
        <f>E238*F238</f>
        <v>0</v>
      </c>
      <c r="H238" s="300">
        <v>2.3999999999999998E-3</v>
      </c>
      <c r="I238" s="301">
        <f>E238*H238</f>
        <v>0.18604799999999996</v>
      </c>
      <c r="J238" s="300"/>
      <c r="K238" s="301">
        <f>E238*J238</f>
        <v>0</v>
      </c>
      <c r="O238" s="293">
        <v>2</v>
      </c>
      <c r="AA238" s="262">
        <v>3</v>
      </c>
      <c r="AB238" s="262">
        <v>7</v>
      </c>
      <c r="AC238" s="262">
        <v>28376255</v>
      </c>
      <c r="AZ238" s="262">
        <v>2</v>
      </c>
      <c r="BA238" s="262">
        <f>IF(AZ238=1,G238,0)</f>
        <v>0</v>
      </c>
      <c r="BB238" s="262">
        <f>IF(AZ238=2,G238,0)</f>
        <v>0</v>
      </c>
      <c r="BC238" s="262">
        <f>IF(AZ238=3,G238,0)</f>
        <v>0</v>
      </c>
      <c r="BD238" s="262">
        <f>IF(AZ238=4,G238,0)</f>
        <v>0</v>
      </c>
      <c r="BE238" s="262">
        <f>IF(AZ238=5,G238,0)</f>
        <v>0</v>
      </c>
      <c r="CA238" s="293">
        <v>3</v>
      </c>
      <c r="CB238" s="293">
        <v>7</v>
      </c>
    </row>
    <row r="239" spans="1:80" x14ac:dyDescent="0.2">
      <c r="A239" s="302"/>
      <c r="B239" s="309"/>
      <c r="C239" s="310" t="s">
        <v>1208</v>
      </c>
      <c r="D239" s="311"/>
      <c r="E239" s="312">
        <v>77.52</v>
      </c>
      <c r="F239" s="313"/>
      <c r="G239" s="314"/>
      <c r="H239" s="315"/>
      <c r="I239" s="307"/>
      <c r="J239" s="316"/>
      <c r="K239" s="307"/>
      <c r="M239" s="308" t="s">
        <v>1208</v>
      </c>
      <c r="O239" s="293"/>
    </row>
    <row r="240" spans="1:80" x14ac:dyDescent="0.2">
      <c r="A240" s="294">
        <v>94</v>
      </c>
      <c r="B240" s="295" t="s">
        <v>740</v>
      </c>
      <c r="C240" s="296" t="s">
        <v>741</v>
      </c>
      <c r="D240" s="297" t="s">
        <v>165</v>
      </c>
      <c r="E240" s="298">
        <v>47.625900000000001</v>
      </c>
      <c r="F240" s="298">
        <v>0</v>
      </c>
      <c r="G240" s="299">
        <f>E240*F240</f>
        <v>0</v>
      </c>
      <c r="H240" s="300">
        <v>3.2000000000000002E-3</v>
      </c>
      <c r="I240" s="301">
        <f>E240*H240</f>
        <v>0.15240288000000002</v>
      </c>
      <c r="J240" s="300"/>
      <c r="K240" s="301">
        <f>E240*J240</f>
        <v>0</v>
      </c>
      <c r="O240" s="293">
        <v>2</v>
      </c>
      <c r="AA240" s="262">
        <v>3</v>
      </c>
      <c r="AB240" s="262">
        <v>7</v>
      </c>
      <c r="AC240" s="262">
        <v>63151404</v>
      </c>
      <c r="AZ240" s="262">
        <v>2</v>
      </c>
      <c r="BA240" s="262">
        <f>IF(AZ240=1,G240,0)</f>
        <v>0</v>
      </c>
      <c r="BB240" s="262">
        <f>IF(AZ240=2,G240,0)</f>
        <v>0</v>
      </c>
      <c r="BC240" s="262">
        <f>IF(AZ240=3,G240,0)</f>
        <v>0</v>
      </c>
      <c r="BD240" s="262">
        <f>IF(AZ240=4,G240,0)</f>
        <v>0</v>
      </c>
      <c r="BE240" s="262">
        <f>IF(AZ240=5,G240,0)</f>
        <v>0</v>
      </c>
      <c r="CA240" s="293">
        <v>3</v>
      </c>
      <c r="CB240" s="293">
        <v>7</v>
      </c>
    </row>
    <row r="241" spans="1:80" x14ac:dyDescent="0.2">
      <c r="A241" s="302"/>
      <c r="B241" s="309"/>
      <c r="C241" s="310" t="s">
        <v>1209</v>
      </c>
      <c r="D241" s="311"/>
      <c r="E241" s="312">
        <v>47.625900000000001</v>
      </c>
      <c r="F241" s="313"/>
      <c r="G241" s="314"/>
      <c r="H241" s="315"/>
      <c r="I241" s="307"/>
      <c r="J241" s="316"/>
      <c r="K241" s="307"/>
      <c r="M241" s="308" t="s">
        <v>1209</v>
      </c>
      <c r="O241" s="293"/>
    </row>
    <row r="242" spans="1:80" x14ac:dyDescent="0.2">
      <c r="A242" s="294">
        <v>95</v>
      </c>
      <c r="B242" s="295" t="s">
        <v>748</v>
      </c>
      <c r="C242" s="296" t="s">
        <v>749</v>
      </c>
      <c r="D242" s="297" t="s">
        <v>165</v>
      </c>
      <c r="E242" s="298">
        <v>47.625900000000001</v>
      </c>
      <c r="F242" s="298">
        <v>0</v>
      </c>
      <c r="G242" s="299">
        <f>E242*F242</f>
        <v>0</v>
      </c>
      <c r="H242" s="300">
        <v>5.5999999999999999E-3</v>
      </c>
      <c r="I242" s="301">
        <f>E242*H242</f>
        <v>0.26670504</v>
      </c>
      <c r="J242" s="300"/>
      <c r="K242" s="301">
        <f>E242*J242</f>
        <v>0</v>
      </c>
      <c r="O242" s="293">
        <v>2</v>
      </c>
      <c r="AA242" s="262">
        <v>3</v>
      </c>
      <c r="AB242" s="262">
        <v>7</v>
      </c>
      <c r="AC242" s="262">
        <v>63151410</v>
      </c>
      <c r="AZ242" s="262">
        <v>2</v>
      </c>
      <c r="BA242" s="262">
        <f>IF(AZ242=1,G242,0)</f>
        <v>0</v>
      </c>
      <c r="BB242" s="262">
        <f>IF(AZ242=2,G242,0)</f>
        <v>0</v>
      </c>
      <c r="BC242" s="262">
        <f>IF(AZ242=3,G242,0)</f>
        <v>0</v>
      </c>
      <c r="BD242" s="262">
        <f>IF(AZ242=4,G242,0)</f>
        <v>0</v>
      </c>
      <c r="BE242" s="262">
        <f>IF(AZ242=5,G242,0)</f>
        <v>0</v>
      </c>
      <c r="CA242" s="293">
        <v>3</v>
      </c>
      <c r="CB242" s="293">
        <v>7</v>
      </c>
    </row>
    <row r="243" spans="1:80" x14ac:dyDescent="0.2">
      <c r="A243" s="302"/>
      <c r="B243" s="309"/>
      <c r="C243" s="310" t="s">
        <v>1209</v>
      </c>
      <c r="D243" s="311"/>
      <c r="E243" s="312">
        <v>47.625900000000001</v>
      </c>
      <c r="F243" s="313"/>
      <c r="G243" s="314"/>
      <c r="H243" s="315"/>
      <c r="I243" s="307"/>
      <c r="J243" s="316"/>
      <c r="K243" s="307"/>
      <c r="M243" s="308" t="s">
        <v>1209</v>
      </c>
      <c r="O243" s="293"/>
    </row>
    <row r="244" spans="1:80" x14ac:dyDescent="0.2">
      <c r="A244" s="294">
        <v>96</v>
      </c>
      <c r="B244" s="295" t="s">
        <v>755</v>
      </c>
      <c r="C244" s="296" t="s">
        <v>756</v>
      </c>
      <c r="D244" s="297" t="s">
        <v>165</v>
      </c>
      <c r="E244" s="298">
        <v>47.625900000000001</v>
      </c>
      <c r="F244" s="298">
        <v>0</v>
      </c>
      <c r="G244" s="299">
        <f>E244*F244</f>
        <v>0</v>
      </c>
      <c r="H244" s="300">
        <v>8.0000000000000002E-3</v>
      </c>
      <c r="I244" s="301">
        <f>E244*H244</f>
        <v>0.38100720000000005</v>
      </c>
      <c r="J244" s="300"/>
      <c r="K244" s="301">
        <f>E244*J244</f>
        <v>0</v>
      </c>
      <c r="O244" s="293">
        <v>2</v>
      </c>
      <c r="AA244" s="262">
        <v>3</v>
      </c>
      <c r="AB244" s="262">
        <v>7</v>
      </c>
      <c r="AC244" s="262" t="s">
        <v>755</v>
      </c>
      <c r="AZ244" s="262">
        <v>2</v>
      </c>
      <c r="BA244" s="262">
        <f>IF(AZ244=1,G244,0)</f>
        <v>0</v>
      </c>
      <c r="BB244" s="262">
        <f>IF(AZ244=2,G244,0)</f>
        <v>0</v>
      </c>
      <c r="BC244" s="262">
        <f>IF(AZ244=3,G244,0)</f>
        <v>0</v>
      </c>
      <c r="BD244" s="262">
        <f>IF(AZ244=4,G244,0)</f>
        <v>0</v>
      </c>
      <c r="BE244" s="262">
        <f>IF(AZ244=5,G244,0)</f>
        <v>0</v>
      </c>
      <c r="CA244" s="293">
        <v>3</v>
      </c>
      <c r="CB244" s="293">
        <v>7</v>
      </c>
    </row>
    <row r="245" spans="1:80" x14ac:dyDescent="0.2">
      <c r="A245" s="302"/>
      <c r="B245" s="309"/>
      <c r="C245" s="310" t="s">
        <v>1209</v>
      </c>
      <c r="D245" s="311"/>
      <c r="E245" s="312">
        <v>47.625900000000001</v>
      </c>
      <c r="F245" s="313"/>
      <c r="G245" s="314"/>
      <c r="H245" s="315"/>
      <c r="I245" s="307"/>
      <c r="J245" s="316"/>
      <c r="K245" s="307"/>
      <c r="M245" s="308" t="s">
        <v>1209</v>
      </c>
      <c r="O245" s="293"/>
    </row>
    <row r="246" spans="1:80" x14ac:dyDescent="0.2">
      <c r="A246" s="294">
        <v>97</v>
      </c>
      <c r="B246" s="295" t="s">
        <v>757</v>
      </c>
      <c r="C246" s="296" t="s">
        <v>758</v>
      </c>
      <c r="D246" s="297" t="s">
        <v>200</v>
      </c>
      <c r="E246" s="298">
        <v>1.0331052359999999</v>
      </c>
      <c r="F246" s="298">
        <v>0</v>
      </c>
      <c r="G246" s="299">
        <f>E246*F246</f>
        <v>0</v>
      </c>
      <c r="H246" s="300">
        <v>0</v>
      </c>
      <c r="I246" s="301">
        <f>E246*H246</f>
        <v>0</v>
      </c>
      <c r="J246" s="300"/>
      <c r="K246" s="301">
        <f>E246*J246</f>
        <v>0</v>
      </c>
      <c r="O246" s="293">
        <v>2</v>
      </c>
      <c r="AA246" s="262">
        <v>7</v>
      </c>
      <c r="AB246" s="262">
        <v>1001</v>
      </c>
      <c r="AC246" s="262">
        <v>5</v>
      </c>
      <c r="AZ246" s="262">
        <v>2</v>
      </c>
      <c r="BA246" s="262">
        <f>IF(AZ246=1,G246,0)</f>
        <v>0</v>
      </c>
      <c r="BB246" s="262">
        <f>IF(AZ246=2,G246,0)</f>
        <v>0</v>
      </c>
      <c r="BC246" s="262">
        <f>IF(AZ246=3,G246,0)</f>
        <v>0</v>
      </c>
      <c r="BD246" s="262">
        <f>IF(AZ246=4,G246,0)</f>
        <v>0</v>
      </c>
      <c r="BE246" s="262">
        <f>IF(AZ246=5,G246,0)</f>
        <v>0</v>
      </c>
      <c r="CA246" s="293">
        <v>7</v>
      </c>
      <c r="CB246" s="293">
        <v>1001</v>
      </c>
    </row>
    <row r="247" spans="1:80" x14ac:dyDescent="0.2">
      <c r="A247" s="317"/>
      <c r="B247" s="318" t="s">
        <v>101</v>
      </c>
      <c r="C247" s="319" t="s">
        <v>681</v>
      </c>
      <c r="D247" s="320"/>
      <c r="E247" s="321"/>
      <c r="F247" s="322"/>
      <c r="G247" s="323">
        <f>SUM(G223:G246)</f>
        <v>0</v>
      </c>
      <c r="H247" s="324"/>
      <c r="I247" s="325">
        <f>SUM(I223:I246)</f>
        <v>1.0331052359999999</v>
      </c>
      <c r="J247" s="324"/>
      <c r="K247" s="325">
        <f>SUM(K223:K246)</f>
        <v>0</v>
      </c>
      <c r="O247" s="293">
        <v>4</v>
      </c>
      <c r="BA247" s="326">
        <f>SUM(BA223:BA246)</f>
        <v>0</v>
      </c>
      <c r="BB247" s="326">
        <f>SUM(BB223:BB246)</f>
        <v>0</v>
      </c>
      <c r="BC247" s="326">
        <f>SUM(BC223:BC246)</f>
        <v>0</v>
      </c>
      <c r="BD247" s="326">
        <f>SUM(BD223:BD246)</f>
        <v>0</v>
      </c>
      <c r="BE247" s="326">
        <f>SUM(BE223:BE246)</f>
        <v>0</v>
      </c>
    </row>
    <row r="248" spans="1:80" x14ac:dyDescent="0.2">
      <c r="A248" s="283" t="s">
        <v>97</v>
      </c>
      <c r="B248" s="284" t="s">
        <v>759</v>
      </c>
      <c r="C248" s="285" t="s">
        <v>760</v>
      </c>
      <c r="D248" s="286"/>
      <c r="E248" s="287"/>
      <c r="F248" s="287"/>
      <c r="G248" s="288"/>
      <c r="H248" s="289"/>
      <c r="I248" s="290"/>
      <c r="J248" s="291"/>
      <c r="K248" s="292"/>
      <c r="O248" s="293">
        <v>1</v>
      </c>
    </row>
    <row r="249" spans="1:80" x14ac:dyDescent="0.2">
      <c r="A249" s="294">
        <v>98</v>
      </c>
      <c r="B249" s="295" t="s">
        <v>1210</v>
      </c>
      <c r="C249" s="296" t="s">
        <v>1211</v>
      </c>
      <c r="D249" s="297" t="s">
        <v>272</v>
      </c>
      <c r="E249" s="298">
        <v>65.97</v>
      </c>
      <c r="F249" s="298">
        <v>0</v>
      </c>
      <c r="G249" s="299">
        <f>E249*F249</f>
        <v>0</v>
      </c>
      <c r="H249" s="300">
        <v>9.8999999999999999E-4</v>
      </c>
      <c r="I249" s="301">
        <f>E249*H249</f>
        <v>6.5310300000000002E-2</v>
      </c>
      <c r="J249" s="300">
        <v>0</v>
      </c>
      <c r="K249" s="301">
        <f>E249*J249</f>
        <v>0</v>
      </c>
      <c r="O249" s="293">
        <v>2</v>
      </c>
      <c r="AA249" s="262">
        <v>1</v>
      </c>
      <c r="AB249" s="262">
        <v>7</v>
      </c>
      <c r="AC249" s="262">
        <v>7</v>
      </c>
      <c r="AZ249" s="262">
        <v>2</v>
      </c>
      <c r="BA249" s="262">
        <f>IF(AZ249=1,G249,0)</f>
        <v>0</v>
      </c>
      <c r="BB249" s="262">
        <f>IF(AZ249=2,G249,0)</f>
        <v>0</v>
      </c>
      <c r="BC249" s="262">
        <f>IF(AZ249=3,G249,0)</f>
        <v>0</v>
      </c>
      <c r="BD249" s="262">
        <f>IF(AZ249=4,G249,0)</f>
        <v>0</v>
      </c>
      <c r="BE249" s="262">
        <f>IF(AZ249=5,G249,0)</f>
        <v>0</v>
      </c>
      <c r="CA249" s="293">
        <v>1</v>
      </c>
      <c r="CB249" s="293">
        <v>7</v>
      </c>
    </row>
    <row r="250" spans="1:80" x14ac:dyDescent="0.2">
      <c r="A250" s="302"/>
      <c r="B250" s="309"/>
      <c r="C250" s="310" t="s">
        <v>1212</v>
      </c>
      <c r="D250" s="311"/>
      <c r="E250" s="312">
        <v>65.97</v>
      </c>
      <c r="F250" s="313"/>
      <c r="G250" s="314"/>
      <c r="H250" s="315"/>
      <c r="I250" s="307"/>
      <c r="J250" s="316"/>
      <c r="K250" s="307"/>
      <c r="M250" s="308" t="s">
        <v>1212</v>
      </c>
      <c r="O250" s="293"/>
    </row>
    <row r="251" spans="1:80" ht="22.5" x14ac:dyDescent="0.2">
      <c r="A251" s="294">
        <v>99</v>
      </c>
      <c r="B251" s="295" t="s">
        <v>1213</v>
      </c>
      <c r="C251" s="296" t="s">
        <v>1214</v>
      </c>
      <c r="D251" s="297" t="s">
        <v>272</v>
      </c>
      <c r="E251" s="298">
        <v>13.14</v>
      </c>
      <c r="F251" s="298">
        <v>0</v>
      </c>
      <c r="G251" s="299">
        <f>E251*F251</f>
        <v>0</v>
      </c>
      <c r="H251" s="300">
        <v>1.4540000000000001E-2</v>
      </c>
      <c r="I251" s="301">
        <f>E251*H251</f>
        <v>0.19105560000000002</v>
      </c>
      <c r="J251" s="300">
        <v>0</v>
      </c>
      <c r="K251" s="301">
        <f>E251*J251</f>
        <v>0</v>
      </c>
      <c r="O251" s="293">
        <v>2</v>
      </c>
      <c r="AA251" s="262">
        <v>1</v>
      </c>
      <c r="AB251" s="262">
        <v>7</v>
      </c>
      <c r="AC251" s="262">
        <v>7</v>
      </c>
      <c r="AZ251" s="262">
        <v>2</v>
      </c>
      <c r="BA251" s="262">
        <f>IF(AZ251=1,G251,0)</f>
        <v>0</v>
      </c>
      <c r="BB251" s="262">
        <f>IF(AZ251=2,G251,0)</f>
        <v>0</v>
      </c>
      <c r="BC251" s="262">
        <f>IF(AZ251=3,G251,0)</f>
        <v>0</v>
      </c>
      <c r="BD251" s="262">
        <f>IF(AZ251=4,G251,0)</f>
        <v>0</v>
      </c>
      <c r="BE251" s="262">
        <f>IF(AZ251=5,G251,0)</f>
        <v>0</v>
      </c>
      <c r="CA251" s="293">
        <v>1</v>
      </c>
      <c r="CB251" s="293">
        <v>7</v>
      </c>
    </row>
    <row r="252" spans="1:80" x14ac:dyDescent="0.2">
      <c r="A252" s="302"/>
      <c r="B252" s="309"/>
      <c r="C252" s="310" t="s">
        <v>1215</v>
      </c>
      <c r="D252" s="311"/>
      <c r="E252" s="312">
        <v>13.14</v>
      </c>
      <c r="F252" s="313"/>
      <c r="G252" s="314"/>
      <c r="H252" s="315"/>
      <c r="I252" s="307"/>
      <c r="J252" s="316"/>
      <c r="K252" s="307"/>
      <c r="M252" s="308" t="s">
        <v>1215</v>
      </c>
      <c r="O252" s="293"/>
    </row>
    <row r="253" spans="1:80" ht="22.5" x14ac:dyDescent="0.2">
      <c r="A253" s="294">
        <v>100</v>
      </c>
      <c r="B253" s="295" t="s">
        <v>771</v>
      </c>
      <c r="C253" s="296" t="s">
        <v>772</v>
      </c>
      <c r="D253" s="297" t="s">
        <v>165</v>
      </c>
      <c r="E253" s="298">
        <v>53.3902</v>
      </c>
      <c r="F253" s="298">
        <v>0</v>
      </c>
      <c r="G253" s="299">
        <f>E253*F253</f>
        <v>0</v>
      </c>
      <c r="H253" s="300">
        <v>1.452E-2</v>
      </c>
      <c r="I253" s="301">
        <f>E253*H253</f>
        <v>0.77522570400000002</v>
      </c>
      <c r="J253" s="300">
        <v>0</v>
      </c>
      <c r="K253" s="301">
        <f>E253*J253</f>
        <v>0</v>
      </c>
      <c r="O253" s="293">
        <v>2</v>
      </c>
      <c r="AA253" s="262">
        <v>1</v>
      </c>
      <c r="AB253" s="262">
        <v>7</v>
      </c>
      <c r="AC253" s="262">
        <v>7</v>
      </c>
      <c r="AZ253" s="262">
        <v>2</v>
      </c>
      <c r="BA253" s="262">
        <f>IF(AZ253=1,G253,0)</f>
        <v>0</v>
      </c>
      <c r="BB253" s="262">
        <f>IF(AZ253=2,G253,0)</f>
        <v>0</v>
      </c>
      <c r="BC253" s="262">
        <f>IF(AZ253=3,G253,0)</f>
        <v>0</v>
      </c>
      <c r="BD253" s="262">
        <f>IF(AZ253=4,G253,0)</f>
        <v>0</v>
      </c>
      <c r="BE253" s="262">
        <f>IF(AZ253=5,G253,0)</f>
        <v>0</v>
      </c>
      <c r="CA253" s="293">
        <v>1</v>
      </c>
      <c r="CB253" s="293">
        <v>7</v>
      </c>
    </row>
    <row r="254" spans="1:80" x14ac:dyDescent="0.2">
      <c r="A254" s="302"/>
      <c r="B254" s="309"/>
      <c r="C254" s="310" t="s">
        <v>1216</v>
      </c>
      <c r="D254" s="311"/>
      <c r="E254" s="312">
        <v>53.3902</v>
      </c>
      <c r="F254" s="313"/>
      <c r="G254" s="314"/>
      <c r="H254" s="315"/>
      <c r="I254" s="307"/>
      <c r="J254" s="316"/>
      <c r="K254" s="307"/>
      <c r="M254" s="308" t="s">
        <v>1216</v>
      </c>
      <c r="O254" s="293"/>
    </row>
    <row r="255" spans="1:80" ht="22.5" x14ac:dyDescent="0.2">
      <c r="A255" s="294">
        <v>101</v>
      </c>
      <c r="B255" s="295" t="s">
        <v>776</v>
      </c>
      <c r="C255" s="296" t="s">
        <v>777</v>
      </c>
      <c r="D255" s="297" t="s">
        <v>165</v>
      </c>
      <c r="E255" s="298">
        <v>53.3902</v>
      </c>
      <c r="F255" s="298">
        <v>0</v>
      </c>
      <c r="G255" s="299">
        <f>E255*F255</f>
        <v>0</v>
      </c>
      <c r="H255" s="300">
        <v>6.6E-3</v>
      </c>
      <c r="I255" s="301">
        <f>E255*H255</f>
        <v>0.35237531999999999</v>
      </c>
      <c r="J255" s="300">
        <v>0</v>
      </c>
      <c r="K255" s="301">
        <f>E255*J255</f>
        <v>0</v>
      </c>
      <c r="O255" s="293">
        <v>2</v>
      </c>
      <c r="AA255" s="262">
        <v>1</v>
      </c>
      <c r="AB255" s="262">
        <v>0</v>
      </c>
      <c r="AC255" s="262">
        <v>0</v>
      </c>
      <c r="AZ255" s="262">
        <v>2</v>
      </c>
      <c r="BA255" s="262">
        <f>IF(AZ255=1,G255,0)</f>
        <v>0</v>
      </c>
      <c r="BB255" s="262">
        <f>IF(AZ255=2,G255,0)</f>
        <v>0</v>
      </c>
      <c r="BC255" s="262">
        <f>IF(AZ255=3,G255,0)</f>
        <v>0</v>
      </c>
      <c r="BD255" s="262">
        <f>IF(AZ255=4,G255,0)</f>
        <v>0</v>
      </c>
      <c r="BE255" s="262">
        <f>IF(AZ255=5,G255,0)</f>
        <v>0</v>
      </c>
      <c r="CA255" s="293">
        <v>1</v>
      </c>
      <c r="CB255" s="293">
        <v>0</v>
      </c>
    </row>
    <row r="256" spans="1:80" x14ac:dyDescent="0.2">
      <c r="A256" s="302"/>
      <c r="B256" s="309"/>
      <c r="C256" s="310" t="s">
        <v>1216</v>
      </c>
      <c r="D256" s="311"/>
      <c r="E256" s="312">
        <v>53.3902</v>
      </c>
      <c r="F256" s="313"/>
      <c r="G256" s="314"/>
      <c r="H256" s="315"/>
      <c r="I256" s="307"/>
      <c r="J256" s="316"/>
      <c r="K256" s="307"/>
      <c r="M256" s="308" t="s">
        <v>1216</v>
      </c>
      <c r="O256" s="293"/>
    </row>
    <row r="257" spans="1:80" ht="22.5" x14ac:dyDescent="0.2">
      <c r="A257" s="294">
        <v>102</v>
      </c>
      <c r="B257" s="295" t="s">
        <v>778</v>
      </c>
      <c r="C257" s="296" t="s">
        <v>779</v>
      </c>
      <c r="D257" s="297" t="s">
        <v>165</v>
      </c>
      <c r="E257" s="298">
        <v>53.3902</v>
      </c>
      <c r="F257" s="298">
        <v>0</v>
      </c>
      <c r="G257" s="299">
        <f>E257*F257</f>
        <v>0</v>
      </c>
      <c r="H257" s="300">
        <v>1.4499999999999999E-3</v>
      </c>
      <c r="I257" s="301">
        <f>E257*H257</f>
        <v>7.7415789999999998E-2</v>
      </c>
      <c r="J257" s="300">
        <v>0</v>
      </c>
      <c r="K257" s="301">
        <f>E257*J257</f>
        <v>0</v>
      </c>
      <c r="O257" s="293">
        <v>2</v>
      </c>
      <c r="AA257" s="262">
        <v>1</v>
      </c>
      <c r="AB257" s="262">
        <v>0</v>
      </c>
      <c r="AC257" s="262">
        <v>0</v>
      </c>
      <c r="AZ257" s="262">
        <v>2</v>
      </c>
      <c r="BA257" s="262">
        <f>IF(AZ257=1,G257,0)</f>
        <v>0</v>
      </c>
      <c r="BB257" s="262">
        <f>IF(AZ257=2,G257,0)</f>
        <v>0</v>
      </c>
      <c r="BC257" s="262">
        <f>IF(AZ257=3,G257,0)</f>
        <v>0</v>
      </c>
      <c r="BD257" s="262">
        <f>IF(AZ257=4,G257,0)</f>
        <v>0</v>
      </c>
      <c r="BE257" s="262">
        <f>IF(AZ257=5,G257,0)</f>
        <v>0</v>
      </c>
      <c r="CA257" s="293">
        <v>1</v>
      </c>
      <c r="CB257" s="293">
        <v>0</v>
      </c>
    </row>
    <row r="258" spans="1:80" x14ac:dyDescent="0.2">
      <c r="A258" s="302"/>
      <c r="B258" s="309"/>
      <c r="C258" s="310" t="s">
        <v>1216</v>
      </c>
      <c r="D258" s="311"/>
      <c r="E258" s="312">
        <v>53.3902</v>
      </c>
      <c r="F258" s="313"/>
      <c r="G258" s="314"/>
      <c r="H258" s="315"/>
      <c r="I258" s="307"/>
      <c r="J258" s="316"/>
      <c r="K258" s="307"/>
      <c r="M258" s="308" t="s">
        <v>1216</v>
      </c>
      <c r="O258" s="293"/>
    </row>
    <row r="259" spans="1:80" x14ac:dyDescent="0.2">
      <c r="A259" s="294">
        <v>103</v>
      </c>
      <c r="B259" s="295" t="s">
        <v>780</v>
      </c>
      <c r="C259" s="296" t="s">
        <v>781</v>
      </c>
      <c r="D259" s="297" t="s">
        <v>272</v>
      </c>
      <c r="E259" s="298">
        <v>6.75</v>
      </c>
      <c r="F259" s="298">
        <v>0</v>
      </c>
      <c r="G259" s="299">
        <f>E259*F259</f>
        <v>0</v>
      </c>
      <c r="H259" s="300">
        <v>0</v>
      </c>
      <c r="I259" s="301">
        <f>E259*H259</f>
        <v>0</v>
      </c>
      <c r="J259" s="300">
        <v>0</v>
      </c>
      <c r="K259" s="301">
        <f>E259*J259</f>
        <v>0</v>
      </c>
      <c r="O259" s="293">
        <v>2</v>
      </c>
      <c r="AA259" s="262">
        <v>1</v>
      </c>
      <c r="AB259" s="262">
        <v>7</v>
      </c>
      <c r="AC259" s="262">
        <v>7</v>
      </c>
      <c r="AZ259" s="262">
        <v>2</v>
      </c>
      <c r="BA259" s="262">
        <f>IF(AZ259=1,G259,0)</f>
        <v>0</v>
      </c>
      <c r="BB259" s="262">
        <f>IF(AZ259=2,G259,0)</f>
        <v>0</v>
      </c>
      <c r="BC259" s="262">
        <f>IF(AZ259=3,G259,0)</f>
        <v>0</v>
      </c>
      <c r="BD259" s="262">
        <f>IF(AZ259=4,G259,0)</f>
        <v>0</v>
      </c>
      <c r="BE259" s="262">
        <f>IF(AZ259=5,G259,0)</f>
        <v>0</v>
      </c>
      <c r="CA259" s="293">
        <v>1</v>
      </c>
      <c r="CB259" s="293">
        <v>7</v>
      </c>
    </row>
    <row r="260" spans="1:80" x14ac:dyDescent="0.2">
      <c r="A260" s="302"/>
      <c r="B260" s="309"/>
      <c r="C260" s="310" t="s">
        <v>1217</v>
      </c>
      <c r="D260" s="311"/>
      <c r="E260" s="312">
        <v>3.75</v>
      </c>
      <c r="F260" s="313"/>
      <c r="G260" s="314"/>
      <c r="H260" s="315"/>
      <c r="I260" s="307"/>
      <c r="J260" s="316"/>
      <c r="K260" s="307"/>
      <c r="M260" s="308" t="s">
        <v>1217</v>
      </c>
      <c r="O260" s="293"/>
    </row>
    <row r="261" spans="1:80" x14ac:dyDescent="0.2">
      <c r="A261" s="302"/>
      <c r="B261" s="309"/>
      <c r="C261" s="310" t="s">
        <v>1218</v>
      </c>
      <c r="D261" s="311"/>
      <c r="E261" s="312">
        <v>3</v>
      </c>
      <c r="F261" s="313"/>
      <c r="G261" s="314"/>
      <c r="H261" s="315"/>
      <c r="I261" s="307"/>
      <c r="J261" s="316"/>
      <c r="K261" s="307"/>
      <c r="M261" s="308" t="s">
        <v>1218</v>
      </c>
      <c r="O261" s="293"/>
    </row>
    <row r="262" spans="1:80" x14ac:dyDescent="0.2">
      <c r="A262" s="294">
        <v>104</v>
      </c>
      <c r="B262" s="295" t="s">
        <v>786</v>
      </c>
      <c r="C262" s="296" t="s">
        <v>787</v>
      </c>
      <c r="D262" s="297" t="s">
        <v>115</v>
      </c>
      <c r="E262" s="298">
        <v>5.3371000000000004</v>
      </c>
      <c r="F262" s="298">
        <v>0</v>
      </c>
      <c r="G262" s="299">
        <f>E262*F262</f>
        <v>0</v>
      </c>
      <c r="H262" s="300">
        <v>2.3570000000000001E-2</v>
      </c>
      <c r="I262" s="301">
        <f>E262*H262</f>
        <v>0.125795447</v>
      </c>
      <c r="J262" s="300">
        <v>0</v>
      </c>
      <c r="K262" s="301">
        <f>E262*J262</f>
        <v>0</v>
      </c>
      <c r="O262" s="293">
        <v>2</v>
      </c>
      <c r="AA262" s="262">
        <v>1</v>
      </c>
      <c r="AB262" s="262">
        <v>7</v>
      </c>
      <c r="AC262" s="262">
        <v>7</v>
      </c>
      <c r="AZ262" s="262">
        <v>2</v>
      </c>
      <c r="BA262" s="262">
        <f>IF(AZ262=1,G262,0)</f>
        <v>0</v>
      </c>
      <c r="BB262" s="262">
        <f>IF(AZ262=2,G262,0)</f>
        <v>0</v>
      </c>
      <c r="BC262" s="262">
        <f>IF(AZ262=3,G262,0)</f>
        <v>0</v>
      </c>
      <c r="BD262" s="262">
        <f>IF(AZ262=4,G262,0)</f>
        <v>0</v>
      </c>
      <c r="BE262" s="262">
        <f>IF(AZ262=5,G262,0)</f>
        <v>0</v>
      </c>
      <c r="CA262" s="293">
        <v>1</v>
      </c>
      <c r="CB262" s="293">
        <v>7</v>
      </c>
    </row>
    <row r="263" spans="1:80" x14ac:dyDescent="0.2">
      <c r="A263" s="302"/>
      <c r="B263" s="309"/>
      <c r="C263" s="310" t="s">
        <v>1219</v>
      </c>
      <c r="D263" s="311"/>
      <c r="E263" s="312">
        <v>0.29430000000000001</v>
      </c>
      <c r="F263" s="313"/>
      <c r="G263" s="314"/>
      <c r="H263" s="315"/>
      <c r="I263" s="307"/>
      <c r="J263" s="316"/>
      <c r="K263" s="307"/>
      <c r="M263" s="308" t="s">
        <v>1219</v>
      </c>
      <c r="O263" s="293"/>
    </row>
    <row r="264" spans="1:80" x14ac:dyDescent="0.2">
      <c r="A264" s="302"/>
      <c r="B264" s="309"/>
      <c r="C264" s="310" t="s">
        <v>1220</v>
      </c>
      <c r="D264" s="311"/>
      <c r="E264" s="312">
        <v>2.9554999999999998</v>
      </c>
      <c r="F264" s="313"/>
      <c r="G264" s="314"/>
      <c r="H264" s="315"/>
      <c r="I264" s="307"/>
      <c r="J264" s="316"/>
      <c r="K264" s="307"/>
      <c r="M264" s="308" t="s">
        <v>1220</v>
      </c>
      <c r="O264" s="293"/>
    </row>
    <row r="265" spans="1:80" x14ac:dyDescent="0.2">
      <c r="A265" s="302"/>
      <c r="B265" s="309"/>
      <c r="C265" s="310" t="s">
        <v>1221</v>
      </c>
      <c r="D265" s="311"/>
      <c r="E265" s="312">
        <v>1.2814000000000001</v>
      </c>
      <c r="F265" s="313"/>
      <c r="G265" s="314"/>
      <c r="H265" s="315"/>
      <c r="I265" s="307"/>
      <c r="J265" s="316"/>
      <c r="K265" s="307"/>
      <c r="M265" s="308" t="s">
        <v>1221</v>
      </c>
      <c r="O265" s="293"/>
    </row>
    <row r="266" spans="1:80" x14ac:dyDescent="0.2">
      <c r="A266" s="302"/>
      <c r="B266" s="309"/>
      <c r="C266" s="310" t="s">
        <v>1222</v>
      </c>
      <c r="D266" s="311"/>
      <c r="E266" s="312">
        <v>0.64070000000000005</v>
      </c>
      <c r="F266" s="313"/>
      <c r="G266" s="314"/>
      <c r="H266" s="315"/>
      <c r="I266" s="307"/>
      <c r="J266" s="316"/>
      <c r="K266" s="307"/>
      <c r="M266" s="308" t="s">
        <v>1222</v>
      </c>
      <c r="O266" s="293"/>
    </row>
    <row r="267" spans="1:80" x14ac:dyDescent="0.2">
      <c r="A267" s="302"/>
      <c r="B267" s="309"/>
      <c r="C267" s="310" t="s">
        <v>1223</v>
      </c>
      <c r="D267" s="311"/>
      <c r="E267" s="312">
        <v>0.14099999999999999</v>
      </c>
      <c r="F267" s="313"/>
      <c r="G267" s="314"/>
      <c r="H267" s="315"/>
      <c r="I267" s="307"/>
      <c r="J267" s="316"/>
      <c r="K267" s="307"/>
      <c r="M267" s="308" t="s">
        <v>1223</v>
      </c>
      <c r="O267" s="293"/>
    </row>
    <row r="268" spans="1:80" x14ac:dyDescent="0.2">
      <c r="A268" s="302"/>
      <c r="B268" s="309"/>
      <c r="C268" s="310" t="s">
        <v>1224</v>
      </c>
      <c r="D268" s="311"/>
      <c r="E268" s="312">
        <v>2.4299999999999999E-2</v>
      </c>
      <c r="F268" s="313"/>
      <c r="G268" s="314"/>
      <c r="H268" s="315"/>
      <c r="I268" s="307"/>
      <c r="J268" s="316"/>
      <c r="K268" s="307"/>
      <c r="M268" s="308" t="s">
        <v>1224</v>
      </c>
      <c r="O268" s="293"/>
    </row>
    <row r="269" spans="1:80" x14ac:dyDescent="0.2">
      <c r="A269" s="294">
        <v>105</v>
      </c>
      <c r="B269" s="295" t="s">
        <v>804</v>
      </c>
      <c r="C269" s="296" t="s">
        <v>1225</v>
      </c>
      <c r="D269" s="297" t="s">
        <v>806</v>
      </c>
      <c r="E269" s="298">
        <v>1</v>
      </c>
      <c r="F269" s="298">
        <v>0</v>
      </c>
      <c r="G269" s="299">
        <f>E269*F269</f>
        <v>0</v>
      </c>
      <c r="H269" s="300">
        <v>2.3570000000000001E-2</v>
      </c>
      <c r="I269" s="301">
        <f>E269*H269</f>
        <v>2.3570000000000001E-2</v>
      </c>
      <c r="J269" s="300"/>
      <c r="K269" s="301">
        <f>E269*J269</f>
        <v>0</v>
      </c>
      <c r="O269" s="293">
        <v>2</v>
      </c>
      <c r="AA269" s="262">
        <v>12</v>
      </c>
      <c r="AB269" s="262">
        <v>0</v>
      </c>
      <c r="AC269" s="262">
        <v>81</v>
      </c>
      <c r="AZ269" s="262">
        <v>2</v>
      </c>
      <c r="BA269" s="262">
        <f>IF(AZ269=1,G269,0)</f>
        <v>0</v>
      </c>
      <c r="BB269" s="262">
        <f>IF(AZ269=2,G269,0)</f>
        <v>0</v>
      </c>
      <c r="BC269" s="262">
        <f>IF(AZ269=3,G269,0)</f>
        <v>0</v>
      </c>
      <c r="BD269" s="262">
        <f>IF(AZ269=4,G269,0)</f>
        <v>0</v>
      </c>
      <c r="BE269" s="262">
        <f>IF(AZ269=5,G269,0)</f>
        <v>0</v>
      </c>
      <c r="CA269" s="293">
        <v>12</v>
      </c>
      <c r="CB269" s="293">
        <v>0</v>
      </c>
    </row>
    <row r="270" spans="1:80" x14ac:dyDescent="0.2">
      <c r="A270" s="294">
        <v>106</v>
      </c>
      <c r="B270" s="295" t="s">
        <v>807</v>
      </c>
      <c r="C270" s="296" t="s">
        <v>808</v>
      </c>
      <c r="D270" s="297" t="s">
        <v>115</v>
      </c>
      <c r="E270" s="298">
        <v>2.6700000000000002E-2</v>
      </c>
      <c r="F270" s="298">
        <v>0</v>
      </c>
      <c r="G270" s="299">
        <f>E270*F270</f>
        <v>0</v>
      </c>
      <c r="H270" s="300">
        <v>0.55000000000000004</v>
      </c>
      <c r="I270" s="301">
        <f>E270*H270</f>
        <v>1.4685000000000002E-2</v>
      </c>
      <c r="J270" s="300"/>
      <c r="K270" s="301">
        <f>E270*J270</f>
        <v>0</v>
      </c>
      <c r="O270" s="293">
        <v>2</v>
      </c>
      <c r="AA270" s="262">
        <v>3</v>
      </c>
      <c r="AB270" s="262">
        <v>7</v>
      </c>
      <c r="AC270" s="262">
        <v>60515001</v>
      </c>
      <c r="AZ270" s="262">
        <v>2</v>
      </c>
      <c r="BA270" s="262">
        <f>IF(AZ270=1,G270,0)</f>
        <v>0</v>
      </c>
      <c r="BB270" s="262">
        <f>IF(AZ270=2,G270,0)</f>
        <v>0</v>
      </c>
      <c r="BC270" s="262">
        <f>IF(AZ270=3,G270,0)</f>
        <v>0</v>
      </c>
      <c r="BD270" s="262">
        <f>IF(AZ270=4,G270,0)</f>
        <v>0</v>
      </c>
      <c r="BE270" s="262">
        <f>IF(AZ270=5,G270,0)</f>
        <v>0</v>
      </c>
      <c r="CA270" s="293">
        <v>3</v>
      </c>
      <c r="CB270" s="293">
        <v>7</v>
      </c>
    </row>
    <row r="271" spans="1:80" x14ac:dyDescent="0.2">
      <c r="A271" s="302"/>
      <c r="B271" s="309"/>
      <c r="C271" s="310" t="s">
        <v>1226</v>
      </c>
      <c r="D271" s="311"/>
      <c r="E271" s="312">
        <v>1.4800000000000001E-2</v>
      </c>
      <c r="F271" s="313"/>
      <c r="G271" s="314"/>
      <c r="H271" s="315"/>
      <c r="I271" s="307"/>
      <c r="J271" s="316"/>
      <c r="K271" s="307"/>
      <c r="M271" s="308" t="s">
        <v>1226</v>
      </c>
      <c r="O271" s="293"/>
    </row>
    <row r="272" spans="1:80" x14ac:dyDescent="0.2">
      <c r="A272" s="302"/>
      <c r="B272" s="309"/>
      <c r="C272" s="310" t="s">
        <v>1227</v>
      </c>
      <c r="D272" s="311"/>
      <c r="E272" s="312">
        <v>1.1900000000000001E-2</v>
      </c>
      <c r="F272" s="313"/>
      <c r="G272" s="314"/>
      <c r="H272" s="315"/>
      <c r="I272" s="307"/>
      <c r="J272" s="316"/>
      <c r="K272" s="307"/>
      <c r="M272" s="308" t="s">
        <v>1227</v>
      </c>
      <c r="O272" s="293"/>
    </row>
    <row r="273" spans="1:80" x14ac:dyDescent="0.2">
      <c r="A273" s="294">
        <v>107</v>
      </c>
      <c r="B273" s="295" t="s">
        <v>813</v>
      </c>
      <c r="C273" s="296" t="s">
        <v>814</v>
      </c>
      <c r="D273" s="297" t="s">
        <v>115</v>
      </c>
      <c r="E273" s="298">
        <v>3.2509999999999999</v>
      </c>
      <c r="F273" s="298">
        <v>0</v>
      </c>
      <c r="G273" s="299">
        <f>E273*F273</f>
        <v>0</v>
      </c>
      <c r="H273" s="300">
        <v>0.55000000000000004</v>
      </c>
      <c r="I273" s="301">
        <f>E273*H273</f>
        <v>1.7880500000000001</v>
      </c>
      <c r="J273" s="300"/>
      <c r="K273" s="301">
        <f>E273*J273</f>
        <v>0</v>
      </c>
      <c r="O273" s="293">
        <v>2</v>
      </c>
      <c r="AA273" s="262">
        <v>3</v>
      </c>
      <c r="AB273" s="262">
        <v>7</v>
      </c>
      <c r="AC273" s="262">
        <v>60596002</v>
      </c>
      <c r="AZ273" s="262">
        <v>2</v>
      </c>
      <c r="BA273" s="262">
        <f>IF(AZ273=1,G273,0)</f>
        <v>0</v>
      </c>
      <c r="BB273" s="262">
        <f>IF(AZ273=2,G273,0)</f>
        <v>0</v>
      </c>
      <c r="BC273" s="262">
        <f>IF(AZ273=3,G273,0)</f>
        <v>0</v>
      </c>
      <c r="BD273" s="262">
        <f>IF(AZ273=4,G273,0)</f>
        <v>0</v>
      </c>
      <c r="BE273" s="262">
        <f>IF(AZ273=5,G273,0)</f>
        <v>0</v>
      </c>
      <c r="CA273" s="293">
        <v>3</v>
      </c>
      <c r="CB273" s="293">
        <v>7</v>
      </c>
    </row>
    <row r="274" spans="1:80" x14ac:dyDescent="0.2">
      <c r="A274" s="302"/>
      <c r="B274" s="309"/>
      <c r="C274" s="310" t="s">
        <v>1228</v>
      </c>
      <c r="D274" s="311"/>
      <c r="E274" s="312">
        <v>3.2509999999999999</v>
      </c>
      <c r="F274" s="313"/>
      <c r="G274" s="314"/>
      <c r="H274" s="315"/>
      <c r="I274" s="307"/>
      <c r="J274" s="316"/>
      <c r="K274" s="307"/>
      <c r="M274" s="308" t="s">
        <v>1228</v>
      </c>
      <c r="O274" s="293"/>
    </row>
    <row r="275" spans="1:80" x14ac:dyDescent="0.2">
      <c r="A275" s="294">
        <v>108</v>
      </c>
      <c r="B275" s="295" t="s">
        <v>816</v>
      </c>
      <c r="C275" s="296" t="s">
        <v>817</v>
      </c>
      <c r="D275" s="297" t="s">
        <v>200</v>
      </c>
      <c r="E275" s="298">
        <v>3.4134831609999998</v>
      </c>
      <c r="F275" s="298">
        <v>0</v>
      </c>
      <c r="G275" s="299">
        <f>E275*F275</f>
        <v>0</v>
      </c>
      <c r="H275" s="300">
        <v>0</v>
      </c>
      <c r="I275" s="301">
        <f>E275*H275</f>
        <v>0</v>
      </c>
      <c r="J275" s="300"/>
      <c r="K275" s="301">
        <f>E275*J275</f>
        <v>0</v>
      </c>
      <c r="O275" s="293">
        <v>2</v>
      </c>
      <c r="AA275" s="262">
        <v>7</v>
      </c>
      <c r="AB275" s="262">
        <v>1001</v>
      </c>
      <c r="AC275" s="262">
        <v>5</v>
      </c>
      <c r="AZ275" s="262">
        <v>2</v>
      </c>
      <c r="BA275" s="262">
        <f>IF(AZ275=1,G275,0)</f>
        <v>0</v>
      </c>
      <c r="BB275" s="262">
        <f>IF(AZ275=2,G275,0)</f>
        <v>0</v>
      </c>
      <c r="BC275" s="262">
        <f>IF(AZ275=3,G275,0)</f>
        <v>0</v>
      </c>
      <c r="BD275" s="262">
        <f>IF(AZ275=4,G275,0)</f>
        <v>0</v>
      </c>
      <c r="BE275" s="262">
        <f>IF(AZ275=5,G275,0)</f>
        <v>0</v>
      </c>
      <c r="CA275" s="293">
        <v>7</v>
      </c>
      <c r="CB275" s="293">
        <v>1001</v>
      </c>
    </row>
    <row r="276" spans="1:80" x14ac:dyDescent="0.2">
      <c r="A276" s="317"/>
      <c r="B276" s="318" t="s">
        <v>101</v>
      </c>
      <c r="C276" s="319" t="s">
        <v>761</v>
      </c>
      <c r="D276" s="320"/>
      <c r="E276" s="321"/>
      <c r="F276" s="322"/>
      <c r="G276" s="323">
        <f>SUM(G248:G275)</f>
        <v>0</v>
      </c>
      <c r="H276" s="324"/>
      <c r="I276" s="325">
        <f>SUM(I248:I275)</f>
        <v>3.4134831610000003</v>
      </c>
      <c r="J276" s="324"/>
      <c r="K276" s="325">
        <f>SUM(K248:K275)</f>
        <v>0</v>
      </c>
      <c r="O276" s="293">
        <v>4</v>
      </c>
      <c r="BA276" s="326">
        <f>SUM(BA248:BA275)</f>
        <v>0</v>
      </c>
      <c r="BB276" s="326">
        <f>SUM(BB248:BB275)</f>
        <v>0</v>
      </c>
      <c r="BC276" s="326">
        <f>SUM(BC248:BC275)</f>
        <v>0</v>
      </c>
      <c r="BD276" s="326">
        <f>SUM(BD248:BD275)</f>
        <v>0</v>
      </c>
      <c r="BE276" s="326">
        <f>SUM(BE248:BE275)</f>
        <v>0</v>
      </c>
    </row>
    <row r="277" spans="1:80" x14ac:dyDescent="0.2">
      <c r="A277" s="283" t="s">
        <v>97</v>
      </c>
      <c r="B277" s="284" t="s">
        <v>818</v>
      </c>
      <c r="C277" s="285" t="s">
        <v>819</v>
      </c>
      <c r="D277" s="286"/>
      <c r="E277" s="287"/>
      <c r="F277" s="287"/>
      <c r="G277" s="288"/>
      <c r="H277" s="289"/>
      <c r="I277" s="290"/>
      <c r="J277" s="291"/>
      <c r="K277" s="292"/>
      <c r="O277" s="293">
        <v>1</v>
      </c>
    </row>
    <row r="278" spans="1:80" x14ac:dyDescent="0.2">
      <c r="A278" s="294">
        <v>109</v>
      </c>
      <c r="B278" s="295" t="s">
        <v>823</v>
      </c>
      <c r="C278" s="296" t="s">
        <v>824</v>
      </c>
      <c r="D278" s="297" t="s">
        <v>165</v>
      </c>
      <c r="E278" s="298">
        <v>4.5305</v>
      </c>
      <c r="F278" s="298">
        <v>0</v>
      </c>
      <c r="G278" s="299">
        <f>E278*F278</f>
        <v>0</v>
      </c>
      <c r="H278" s="300">
        <v>7.2999999999999996E-4</v>
      </c>
      <c r="I278" s="301">
        <f>E278*H278</f>
        <v>3.3072649999999998E-3</v>
      </c>
      <c r="J278" s="300">
        <v>0</v>
      </c>
      <c r="K278" s="301">
        <f>E278*J278</f>
        <v>0</v>
      </c>
      <c r="O278" s="293">
        <v>2</v>
      </c>
      <c r="AA278" s="262">
        <v>1</v>
      </c>
      <c r="AB278" s="262">
        <v>7</v>
      </c>
      <c r="AC278" s="262">
        <v>7</v>
      </c>
      <c r="AZ278" s="262">
        <v>2</v>
      </c>
      <c r="BA278" s="262">
        <f>IF(AZ278=1,G278,0)</f>
        <v>0</v>
      </c>
      <c r="BB278" s="262">
        <f>IF(AZ278=2,G278,0)</f>
        <v>0</v>
      </c>
      <c r="BC278" s="262">
        <f>IF(AZ278=3,G278,0)</f>
        <v>0</v>
      </c>
      <c r="BD278" s="262">
        <f>IF(AZ278=4,G278,0)</f>
        <v>0</v>
      </c>
      <c r="BE278" s="262">
        <f>IF(AZ278=5,G278,0)</f>
        <v>0</v>
      </c>
      <c r="CA278" s="293">
        <v>1</v>
      </c>
      <c r="CB278" s="293">
        <v>7</v>
      </c>
    </row>
    <row r="279" spans="1:80" x14ac:dyDescent="0.2">
      <c r="A279" s="302"/>
      <c r="B279" s="309"/>
      <c r="C279" s="310" t="s">
        <v>1229</v>
      </c>
      <c r="D279" s="311"/>
      <c r="E279" s="312">
        <v>2.5789</v>
      </c>
      <c r="F279" s="313"/>
      <c r="G279" s="314"/>
      <c r="H279" s="315"/>
      <c r="I279" s="307"/>
      <c r="J279" s="316"/>
      <c r="K279" s="307"/>
      <c r="M279" s="308" t="s">
        <v>1229</v>
      </c>
      <c r="O279" s="293"/>
    </row>
    <row r="280" spans="1:80" x14ac:dyDescent="0.2">
      <c r="A280" s="302"/>
      <c r="B280" s="309"/>
      <c r="C280" s="310" t="s">
        <v>1230</v>
      </c>
      <c r="D280" s="311"/>
      <c r="E280" s="312">
        <v>1.9516</v>
      </c>
      <c r="F280" s="313"/>
      <c r="G280" s="314"/>
      <c r="H280" s="315"/>
      <c r="I280" s="307"/>
      <c r="J280" s="316"/>
      <c r="K280" s="307"/>
      <c r="M280" s="308" t="s">
        <v>1230</v>
      </c>
      <c r="O280" s="293"/>
    </row>
    <row r="281" spans="1:80" x14ac:dyDescent="0.2">
      <c r="A281" s="294">
        <v>110</v>
      </c>
      <c r="B281" s="295" t="s">
        <v>830</v>
      </c>
      <c r="C281" s="296" t="s">
        <v>831</v>
      </c>
      <c r="D281" s="297" t="s">
        <v>165</v>
      </c>
      <c r="E281" s="298">
        <v>42.997500000000002</v>
      </c>
      <c r="F281" s="298">
        <v>0</v>
      </c>
      <c r="G281" s="299">
        <f>E281*F281</f>
        <v>0</v>
      </c>
      <c r="H281" s="300">
        <v>7.2999999999999996E-4</v>
      </c>
      <c r="I281" s="301">
        <f>E281*H281</f>
        <v>3.1388174999999997E-2</v>
      </c>
      <c r="J281" s="300">
        <v>0</v>
      </c>
      <c r="K281" s="301">
        <f>E281*J281</f>
        <v>0</v>
      </c>
      <c r="O281" s="293">
        <v>2</v>
      </c>
      <c r="AA281" s="262">
        <v>1</v>
      </c>
      <c r="AB281" s="262">
        <v>7</v>
      </c>
      <c r="AC281" s="262">
        <v>7</v>
      </c>
      <c r="AZ281" s="262">
        <v>2</v>
      </c>
      <c r="BA281" s="262">
        <f>IF(AZ281=1,G281,0)</f>
        <v>0</v>
      </c>
      <c r="BB281" s="262">
        <f>IF(AZ281=2,G281,0)</f>
        <v>0</v>
      </c>
      <c r="BC281" s="262">
        <f>IF(AZ281=3,G281,0)</f>
        <v>0</v>
      </c>
      <c r="BD281" s="262">
        <f>IF(AZ281=4,G281,0)</f>
        <v>0</v>
      </c>
      <c r="BE281" s="262">
        <f>IF(AZ281=5,G281,0)</f>
        <v>0</v>
      </c>
      <c r="CA281" s="293">
        <v>1</v>
      </c>
      <c r="CB281" s="293">
        <v>7</v>
      </c>
    </row>
    <row r="282" spans="1:80" x14ac:dyDescent="0.2">
      <c r="A282" s="302"/>
      <c r="B282" s="309"/>
      <c r="C282" s="310" t="s">
        <v>1205</v>
      </c>
      <c r="D282" s="311"/>
      <c r="E282" s="312">
        <v>42.997500000000002</v>
      </c>
      <c r="F282" s="313"/>
      <c r="G282" s="314"/>
      <c r="H282" s="315"/>
      <c r="I282" s="307"/>
      <c r="J282" s="316"/>
      <c r="K282" s="307"/>
      <c r="M282" s="308" t="s">
        <v>1205</v>
      </c>
      <c r="O282" s="293"/>
    </row>
    <row r="283" spans="1:80" x14ac:dyDescent="0.2">
      <c r="A283" s="294">
        <v>111</v>
      </c>
      <c r="B283" s="295" t="s">
        <v>841</v>
      </c>
      <c r="C283" s="296" t="s">
        <v>842</v>
      </c>
      <c r="D283" s="297" t="s">
        <v>165</v>
      </c>
      <c r="E283" s="298">
        <v>4.9836</v>
      </c>
      <c r="F283" s="298">
        <v>0</v>
      </c>
      <c r="G283" s="299">
        <f>E283*F283</f>
        <v>0</v>
      </c>
      <c r="H283" s="300">
        <v>9.4999999999999998E-3</v>
      </c>
      <c r="I283" s="301">
        <f>E283*H283</f>
        <v>4.7344199999999996E-2</v>
      </c>
      <c r="J283" s="300"/>
      <c r="K283" s="301">
        <f>E283*J283</f>
        <v>0</v>
      </c>
      <c r="O283" s="293">
        <v>2</v>
      </c>
      <c r="AA283" s="262">
        <v>3</v>
      </c>
      <c r="AB283" s="262">
        <v>7</v>
      </c>
      <c r="AC283" s="262" t="s">
        <v>841</v>
      </c>
      <c r="AZ283" s="262">
        <v>2</v>
      </c>
      <c r="BA283" s="262">
        <f>IF(AZ283=1,G283,0)</f>
        <v>0</v>
      </c>
      <c r="BB283" s="262">
        <f>IF(AZ283=2,G283,0)</f>
        <v>0</v>
      </c>
      <c r="BC283" s="262">
        <f>IF(AZ283=3,G283,0)</f>
        <v>0</v>
      </c>
      <c r="BD283" s="262">
        <f>IF(AZ283=4,G283,0)</f>
        <v>0</v>
      </c>
      <c r="BE283" s="262">
        <f>IF(AZ283=5,G283,0)</f>
        <v>0</v>
      </c>
      <c r="CA283" s="293">
        <v>3</v>
      </c>
      <c r="CB283" s="293">
        <v>7</v>
      </c>
    </row>
    <row r="284" spans="1:80" x14ac:dyDescent="0.2">
      <c r="A284" s="302"/>
      <c r="B284" s="309"/>
      <c r="C284" s="310" t="s">
        <v>1231</v>
      </c>
      <c r="D284" s="311"/>
      <c r="E284" s="312">
        <v>4.9836</v>
      </c>
      <c r="F284" s="313"/>
      <c r="G284" s="314"/>
      <c r="H284" s="315"/>
      <c r="I284" s="307"/>
      <c r="J284" s="316"/>
      <c r="K284" s="307"/>
      <c r="M284" s="308" t="s">
        <v>1231</v>
      </c>
      <c r="O284" s="293"/>
    </row>
    <row r="285" spans="1:80" x14ac:dyDescent="0.2">
      <c r="A285" s="294">
        <v>112</v>
      </c>
      <c r="B285" s="295" t="s">
        <v>853</v>
      </c>
      <c r="C285" s="296" t="s">
        <v>854</v>
      </c>
      <c r="D285" s="297" t="s">
        <v>165</v>
      </c>
      <c r="E285" s="298">
        <v>47.2973</v>
      </c>
      <c r="F285" s="298">
        <v>0</v>
      </c>
      <c r="G285" s="299">
        <f>E285*F285</f>
        <v>0</v>
      </c>
      <c r="H285" s="300">
        <v>1.1299999999999999E-2</v>
      </c>
      <c r="I285" s="301">
        <f>E285*H285</f>
        <v>0.53445948999999993</v>
      </c>
      <c r="J285" s="300"/>
      <c r="K285" s="301">
        <f>E285*J285</f>
        <v>0</v>
      </c>
      <c r="O285" s="293">
        <v>2</v>
      </c>
      <c r="AA285" s="262">
        <v>3</v>
      </c>
      <c r="AB285" s="262">
        <v>7</v>
      </c>
      <c r="AC285" s="262" t="s">
        <v>853</v>
      </c>
      <c r="AZ285" s="262">
        <v>2</v>
      </c>
      <c r="BA285" s="262">
        <f>IF(AZ285=1,G285,0)</f>
        <v>0</v>
      </c>
      <c r="BB285" s="262">
        <f>IF(AZ285=2,G285,0)</f>
        <v>0</v>
      </c>
      <c r="BC285" s="262">
        <f>IF(AZ285=3,G285,0)</f>
        <v>0</v>
      </c>
      <c r="BD285" s="262">
        <f>IF(AZ285=4,G285,0)</f>
        <v>0</v>
      </c>
      <c r="BE285" s="262">
        <f>IF(AZ285=5,G285,0)</f>
        <v>0</v>
      </c>
      <c r="CA285" s="293">
        <v>3</v>
      </c>
      <c r="CB285" s="293">
        <v>7</v>
      </c>
    </row>
    <row r="286" spans="1:80" x14ac:dyDescent="0.2">
      <c r="A286" s="302"/>
      <c r="B286" s="309"/>
      <c r="C286" s="310" t="s">
        <v>1232</v>
      </c>
      <c r="D286" s="311"/>
      <c r="E286" s="312">
        <v>47.2973</v>
      </c>
      <c r="F286" s="313"/>
      <c r="G286" s="314"/>
      <c r="H286" s="315"/>
      <c r="I286" s="307"/>
      <c r="J286" s="316"/>
      <c r="K286" s="307"/>
      <c r="M286" s="308" t="s">
        <v>1232</v>
      </c>
      <c r="O286" s="293"/>
    </row>
    <row r="287" spans="1:80" x14ac:dyDescent="0.2">
      <c r="A287" s="294">
        <v>113</v>
      </c>
      <c r="B287" s="295" t="s">
        <v>859</v>
      </c>
      <c r="C287" s="296" t="s">
        <v>860</v>
      </c>
      <c r="D287" s="297" t="s">
        <v>200</v>
      </c>
      <c r="E287" s="298">
        <v>0.61649913000000001</v>
      </c>
      <c r="F287" s="298">
        <v>0</v>
      </c>
      <c r="G287" s="299">
        <f>E287*F287</f>
        <v>0</v>
      </c>
      <c r="H287" s="300">
        <v>0</v>
      </c>
      <c r="I287" s="301">
        <f>E287*H287</f>
        <v>0</v>
      </c>
      <c r="J287" s="300"/>
      <c r="K287" s="301">
        <f>E287*J287</f>
        <v>0</v>
      </c>
      <c r="O287" s="293">
        <v>2</v>
      </c>
      <c r="AA287" s="262">
        <v>7</v>
      </c>
      <c r="AB287" s="262">
        <v>1001</v>
      </c>
      <c r="AC287" s="262">
        <v>5</v>
      </c>
      <c r="AZ287" s="262">
        <v>2</v>
      </c>
      <c r="BA287" s="262">
        <f>IF(AZ287=1,G287,0)</f>
        <v>0</v>
      </c>
      <c r="BB287" s="262">
        <f>IF(AZ287=2,G287,0)</f>
        <v>0</v>
      </c>
      <c r="BC287" s="262">
        <f>IF(AZ287=3,G287,0)</f>
        <v>0</v>
      </c>
      <c r="BD287" s="262">
        <f>IF(AZ287=4,G287,0)</f>
        <v>0</v>
      </c>
      <c r="BE287" s="262">
        <f>IF(AZ287=5,G287,0)</f>
        <v>0</v>
      </c>
      <c r="CA287" s="293">
        <v>7</v>
      </c>
      <c r="CB287" s="293">
        <v>1001</v>
      </c>
    </row>
    <row r="288" spans="1:80" x14ac:dyDescent="0.2">
      <c r="A288" s="317"/>
      <c r="B288" s="318" t="s">
        <v>101</v>
      </c>
      <c r="C288" s="319" t="s">
        <v>820</v>
      </c>
      <c r="D288" s="320"/>
      <c r="E288" s="321"/>
      <c r="F288" s="322"/>
      <c r="G288" s="323">
        <f>SUM(G277:G287)</f>
        <v>0</v>
      </c>
      <c r="H288" s="324"/>
      <c r="I288" s="325">
        <f>SUM(I277:I287)</f>
        <v>0.6164991299999999</v>
      </c>
      <c r="J288" s="324"/>
      <c r="K288" s="325">
        <f>SUM(K277:K287)</f>
        <v>0</v>
      </c>
      <c r="O288" s="293">
        <v>4</v>
      </c>
      <c r="BA288" s="326">
        <f>SUM(BA277:BA287)</f>
        <v>0</v>
      </c>
      <c r="BB288" s="326">
        <f>SUM(BB277:BB287)</f>
        <v>0</v>
      </c>
      <c r="BC288" s="326">
        <f>SUM(BC277:BC287)</f>
        <v>0</v>
      </c>
      <c r="BD288" s="326">
        <f>SUM(BD277:BD287)</f>
        <v>0</v>
      </c>
      <c r="BE288" s="326">
        <f>SUM(BE277:BE287)</f>
        <v>0</v>
      </c>
    </row>
    <row r="289" spans="1:80" x14ac:dyDescent="0.2">
      <c r="A289" s="283" t="s">
        <v>97</v>
      </c>
      <c r="B289" s="284" t="s">
        <v>861</v>
      </c>
      <c r="C289" s="285" t="s">
        <v>862</v>
      </c>
      <c r="D289" s="286"/>
      <c r="E289" s="287"/>
      <c r="F289" s="287"/>
      <c r="G289" s="288"/>
      <c r="H289" s="289"/>
      <c r="I289" s="290"/>
      <c r="J289" s="291"/>
      <c r="K289" s="292"/>
      <c r="O289" s="293">
        <v>1</v>
      </c>
    </row>
    <row r="290" spans="1:80" ht="22.5" x14ac:dyDescent="0.2">
      <c r="A290" s="294">
        <v>114</v>
      </c>
      <c r="B290" s="295" t="s">
        <v>864</v>
      </c>
      <c r="C290" s="296" t="s">
        <v>1233</v>
      </c>
      <c r="D290" s="297" t="s">
        <v>272</v>
      </c>
      <c r="E290" s="298">
        <v>3.44</v>
      </c>
      <c r="F290" s="298">
        <v>0</v>
      </c>
      <c r="G290" s="299">
        <f>E290*F290</f>
        <v>0</v>
      </c>
      <c r="H290" s="300">
        <v>2.1900000000000001E-3</v>
      </c>
      <c r="I290" s="301">
        <f>E290*H290</f>
        <v>7.5336000000000005E-3</v>
      </c>
      <c r="J290" s="300">
        <v>0</v>
      </c>
      <c r="K290" s="301">
        <f>E290*J290</f>
        <v>0</v>
      </c>
      <c r="O290" s="293">
        <v>2</v>
      </c>
      <c r="AA290" s="262">
        <v>1</v>
      </c>
      <c r="AB290" s="262">
        <v>0</v>
      </c>
      <c r="AC290" s="262">
        <v>0</v>
      </c>
      <c r="AZ290" s="262">
        <v>2</v>
      </c>
      <c r="BA290" s="262">
        <f>IF(AZ290=1,G290,0)</f>
        <v>0</v>
      </c>
      <c r="BB290" s="262">
        <f>IF(AZ290=2,G290,0)</f>
        <v>0</v>
      </c>
      <c r="BC290" s="262">
        <f>IF(AZ290=3,G290,0)</f>
        <v>0</v>
      </c>
      <c r="BD290" s="262">
        <f>IF(AZ290=4,G290,0)</f>
        <v>0</v>
      </c>
      <c r="BE290" s="262">
        <f>IF(AZ290=5,G290,0)</f>
        <v>0</v>
      </c>
      <c r="CA290" s="293">
        <v>1</v>
      </c>
      <c r="CB290" s="293">
        <v>0</v>
      </c>
    </row>
    <row r="291" spans="1:80" ht="22.5" x14ac:dyDescent="0.2">
      <c r="A291" s="294">
        <v>115</v>
      </c>
      <c r="B291" s="295" t="s">
        <v>1234</v>
      </c>
      <c r="C291" s="296" t="s">
        <v>1235</v>
      </c>
      <c r="D291" s="297" t="s">
        <v>272</v>
      </c>
      <c r="E291" s="298">
        <v>1.98</v>
      </c>
      <c r="F291" s="298">
        <v>0</v>
      </c>
      <c r="G291" s="299">
        <f>E291*F291</f>
        <v>0</v>
      </c>
      <c r="H291" s="300">
        <v>2.1900000000000001E-3</v>
      </c>
      <c r="I291" s="301">
        <f>E291*H291</f>
        <v>4.3362000000000001E-3</v>
      </c>
      <c r="J291" s="300">
        <v>0</v>
      </c>
      <c r="K291" s="301">
        <f>E291*J291</f>
        <v>0</v>
      </c>
      <c r="O291" s="293">
        <v>2</v>
      </c>
      <c r="AA291" s="262">
        <v>1</v>
      </c>
      <c r="AB291" s="262">
        <v>0</v>
      </c>
      <c r="AC291" s="262">
        <v>0</v>
      </c>
      <c r="AZ291" s="262">
        <v>2</v>
      </c>
      <c r="BA291" s="262">
        <f>IF(AZ291=1,G291,0)</f>
        <v>0</v>
      </c>
      <c r="BB291" s="262">
        <f>IF(AZ291=2,G291,0)</f>
        <v>0</v>
      </c>
      <c r="BC291" s="262">
        <f>IF(AZ291=3,G291,0)</f>
        <v>0</v>
      </c>
      <c r="BD291" s="262">
        <f>IF(AZ291=4,G291,0)</f>
        <v>0</v>
      </c>
      <c r="BE291" s="262">
        <f>IF(AZ291=5,G291,0)</f>
        <v>0</v>
      </c>
      <c r="CA291" s="293">
        <v>1</v>
      </c>
      <c r="CB291" s="293">
        <v>0</v>
      </c>
    </row>
    <row r="292" spans="1:80" x14ac:dyDescent="0.2">
      <c r="A292" s="302"/>
      <c r="B292" s="309"/>
      <c r="C292" s="310" t="s">
        <v>1236</v>
      </c>
      <c r="D292" s="311"/>
      <c r="E292" s="312">
        <v>1.98</v>
      </c>
      <c r="F292" s="313"/>
      <c r="G292" s="314"/>
      <c r="H292" s="315"/>
      <c r="I292" s="307"/>
      <c r="J292" s="316"/>
      <c r="K292" s="307"/>
      <c r="M292" s="308" t="s">
        <v>1236</v>
      </c>
      <c r="O292" s="293"/>
    </row>
    <row r="293" spans="1:80" ht="22.5" x14ac:dyDescent="0.2">
      <c r="A293" s="294">
        <v>116</v>
      </c>
      <c r="B293" s="295" t="s">
        <v>867</v>
      </c>
      <c r="C293" s="296" t="s">
        <v>1237</v>
      </c>
      <c r="D293" s="297" t="s">
        <v>272</v>
      </c>
      <c r="E293" s="298">
        <v>7.05</v>
      </c>
      <c r="F293" s="298">
        <v>0</v>
      </c>
      <c r="G293" s="299">
        <f>E293*F293</f>
        <v>0</v>
      </c>
      <c r="H293" s="300">
        <v>1.6299999999999999E-3</v>
      </c>
      <c r="I293" s="301">
        <f>E293*H293</f>
        <v>1.14915E-2</v>
      </c>
      <c r="J293" s="300">
        <v>0</v>
      </c>
      <c r="K293" s="301">
        <f>E293*J293</f>
        <v>0</v>
      </c>
      <c r="O293" s="293">
        <v>2</v>
      </c>
      <c r="AA293" s="262">
        <v>1</v>
      </c>
      <c r="AB293" s="262">
        <v>7</v>
      </c>
      <c r="AC293" s="262">
        <v>7</v>
      </c>
      <c r="AZ293" s="262">
        <v>2</v>
      </c>
      <c r="BA293" s="262">
        <f>IF(AZ293=1,G293,0)</f>
        <v>0</v>
      </c>
      <c r="BB293" s="262">
        <f>IF(AZ293=2,G293,0)</f>
        <v>0</v>
      </c>
      <c r="BC293" s="262">
        <f>IF(AZ293=3,G293,0)</f>
        <v>0</v>
      </c>
      <c r="BD293" s="262">
        <f>IF(AZ293=4,G293,0)</f>
        <v>0</v>
      </c>
      <c r="BE293" s="262">
        <f>IF(AZ293=5,G293,0)</f>
        <v>0</v>
      </c>
      <c r="CA293" s="293">
        <v>1</v>
      </c>
      <c r="CB293" s="293">
        <v>7</v>
      </c>
    </row>
    <row r="294" spans="1:80" ht="22.5" x14ac:dyDescent="0.2">
      <c r="A294" s="294">
        <v>117</v>
      </c>
      <c r="B294" s="295" t="s">
        <v>870</v>
      </c>
      <c r="C294" s="296" t="s">
        <v>1238</v>
      </c>
      <c r="D294" s="297" t="s">
        <v>272</v>
      </c>
      <c r="E294" s="298">
        <v>7.7</v>
      </c>
      <c r="F294" s="298">
        <v>0</v>
      </c>
      <c r="G294" s="299">
        <f>E294*F294</f>
        <v>0</v>
      </c>
      <c r="H294" s="300">
        <v>1.8799999999999999E-3</v>
      </c>
      <c r="I294" s="301">
        <f>E294*H294</f>
        <v>1.4475999999999999E-2</v>
      </c>
      <c r="J294" s="300">
        <v>0</v>
      </c>
      <c r="K294" s="301">
        <f>E294*J294</f>
        <v>0</v>
      </c>
      <c r="O294" s="293">
        <v>2</v>
      </c>
      <c r="AA294" s="262">
        <v>1</v>
      </c>
      <c r="AB294" s="262">
        <v>7</v>
      </c>
      <c r="AC294" s="262">
        <v>7</v>
      </c>
      <c r="AZ294" s="262">
        <v>2</v>
      </c>
      <c r="BA294" s="262">
        <f>IF(AZ294=1,G294,0)</f>
        <v>0</v>
      </c>
      <c r="BB294" s="262">
        <f>IF(AZ294=2,G294,0)</f>
        <v>0</v>
      </c>
      <c r="BC294" s="262">
        <f>IF(AZ294=3,G294,0)</f>
        <v>0</v>
      </c>
      <c r="BD294" s="262">
        <f>IF(AZ294=4,G294,0)</f>
        <v>0</v>
      </c>
      <c r="BE294" s="262">
        <f>IF(AZ294=5,G294,0)</f>
        <v>0</v>
      </c>
      <c r="CA294" s="293">
        <v>1</v>
      </c>
      <c r="CB294" s="293">
        <v>7</v>
      </c>
    </row>
    <row r="295" spans="1:80" ht="22.5" x14ac:dyDescent="0.2">
      <c r="A295" s="294">
        <v>118</v>
      </c>
      <c r="B295" s="295" t="s">
        <v>872</v>
      </c>
      <c r="C295" s="296" t="s">
        <v>1239</v>
      </c>
      <c r="D295" s="297" t="s">
        <v>272</v>
      </c>
      <c r="E295" s="298">
        <v>7.7</v>
      </c>
      <c r="F295" s="298">
        <v>0</v>
      </c>
      <c r="G295" s="299">
        <f>E295*F295</f>
        <v>0</v>
      </c>
      <c r="H295" s="300">
        <v>1.3699999999999999E-3</v>
      </c>
      <c r="I295" s="301">
        <f>E295*H295</f>
        <v>1.0548999999999999E-2</v>
      </c>
      <c r="J295" s="300">
        <v>0</v>
      </c>
      <c r="K295" s="301">
        <f>E295*J295</f>
        <v>0</v>
      </c>
      <c r="O295" s="293">
        <v>2</v>
      </c>
      <c r="AA295" s="262">
        <v>1</v>
      </c>
      <c r="AB295" s="262">
        <v>7</v>
      </c>
      <c r="AC295" s="262">
        <v>7</v>
      </c>
      <c r="AZ295" s="262">
        <v>2</v>
      </c>
      <c r="BA295" s="262">
        <f>IF(AZ295=1,G295,0)</f>
        <v>0</v>
      </c>
      <c r="BB295" s="262">
        <f>IF(AZ295=2,G295,0)</f>
        <v>0</v>
      </c>
      <c r="BC295" s="262">
        <f>IF(AZ295=3,G295,0)</f>
        <v>0</v>
      </c>
      <c r="BD295" s="262">
        <f>IF(AZ295=4,G295,0)</f>
        <v>0</v>
      </c>
      <c r="BE295" s="262">
        <f>IF(AZ295=5,G295,0)</f>
        <v>0</v>
      </c>
      <c r="CA295" s="293">
        <v>1</v>
      </c>
      <c r="CB295" s="293">
        <v>7</v>
      </c>
    </row>
    <row r="296" spans="1:80" ht="22.5" x14ac:dyDescent="0.2">
      <c r="A296" s="294">
        <v>119</v>
      </c>
      <c r="B296" s="295" t="s">
        <v>878</v>
      </c>
      <c r="C296" s="296" t="s">
        <v>1240</v>
      </c>
      <c r="D296" s="297" t="s">
        <v>272</v>
      </c>
      <c r="E296" s="298">
        <v>7.05</v>
      </c>
      <c r="F296" s="298">
        <v>0</v>
      </c>
      <c r="G296" s="299">
        <f>E296*F296</f>
        <v>0</v>
      </c>
      <c r="H296" s="300">
        <v>4.0600000000000002E-3</v>
      </c>
      <c r="I296" s="301">
        <f>E296*H296</f>
        <v>2.8623000000000003E-2</v>
      </c>
      <c r="J296" s="300">
        <v>0</v>
      </c>
      <c r="K296" s="301">
        <f>E296*J296</f>
        <v>0</v>
      </c>
      <c r="O296" s="293">
        <v>2</v>
      </c>
      <c r="AA296" s="262">
        <v>1</v>
      </c>
      <c r="AB296" s="262">
        <v>7</v>
      </c>
      <c r="AC296" s="262">
        <v>7</v>
      </c>
      <c r="AZ296" s="262">
        <v>2</v>
      </c>
      <c r="BA296" s="262">
        <f>IF(AZ296=1,G296,0)</f>
        <v>0</v>
      </c>
      <c r="BB296" s="262">
        <f>IF(AZ296=2,G296,0)</f>
        <v>0</v>
      </c>
      <c r="BC296" s="262">
        <f>IF(AZ296=3,G296,0)</f>
        <v>0</v>
      </c>
      <c r="BD296" s="262">
        <f>IF(AZ296=4,G296,0)</f>
        <v>0</v>
      </c>
      <c r="BE296" s="262">
        <f>IF(AZ296=5,G296,0)</f>
        <v>0</v>
      </c>
      <c r="CA296" s="293">
        <v>1</v>
      </c>
      <c r="CB296" s="293">
        <v>7</v>
      </c>
    </row>
    <row r="297" spans="1:80" ht="22.5" x14ac:dyDescent="0.2">
      <c r="A297" s="294">
        <v>120</v>
      </c>
      <c r="B297" s="295" t="s">
        <v>883</v>
      </c>
      <c r="C297" s="296" t="s">
        <v>1241</v>
      </c>
      <c r="D297" s="297" t="s">
        <v>272</v>
      </c>
      <c r="E297" s="298">
        <v>1</v>
      </c>
      <c r="F297" s="298">
        <v>0</v>
      </c>
      <c r="G297" s="299">
        <f>E297*F297</f>
        <v>0</v>
      </c>
      <c r="H297" s="300">
        <v>3.1700000000000001E-3</v>
      </c>
      <c r="I297" s="301">
        <f>E297*H297</f>
        <v>3.1700000000000001E-3</v>
      </c>
      <c r="J297" s="300">
        <v>0</v>
      </c>
      <c r="K297" s="301">
        <f>E297*J297</f>
        <v>0</v>
      </c>
      <c r="O297" s="293">
        <v>2</v>
      </c>
      <c r="AA297" s="262">
        <v>1</v>
      </c>
      <c r="AB297" s="262">
        <v>7</v>
      </c>
      <c r="AC297" s="262">
        <v>7</v>
      </c>
      <c r="AZ297" s="262">
        <v>2</v>
      </c>
      <c r="BA297" s="262">
        <f>IF(AZ297=1,G297,0)</f>
        <v>0</v>
      </c>
      <c r="BB297" s="262">
        <f>IF(AZ297=2,G297,0)</f>
        <v>0</v>
      </c>
      <c r="BC297" s="262">
        <f>IF(AZ297=3,G297,0)</f>
        <v>0</v>
      </c>
      <c r="BD297" s="262">
        <f>IF(AZ297=4,G297,0)</f>
        <v>0</v>
      </c>
      <c r="BE297" s="262">
        <f>IF(AZ297=5,G297,0)</f>
        <v>0</v>
      </c>
      <c r="CA297" s="293">
        <v>1</v>
      </c>
      <c r="CB297" s="293">
        <v>7</v>
      </c>
    </row>
    <row r="298" spans="1:80" x14ac:dyDescent="0.2">
      <c r="A298" s="302"/>
      <c r="B298" s="309"/>
      <c r="C298" s="310" t="s">
        <v>1242</v>
      </c>
      <c r="D298" s="311"/>
      <c r="E298" s="312">
        <v>1</v>
      </c>
      <c r="F298" s="313"/>
      <c r="G298" s="314"/>
      <c r="H298" s="315"/>
      <c r="I298" s="307"/>
      <c r="J298" s="316"/>
      <c r="K298" s="307"/>
      <c r="M298" s="308" t="s">
        <v>1242</v>
      </c>
      <c r="O298" s="293"/>
    </row>
    <row r="299" spans="1:80" x14ac:dyDescent="0.2">
      <c r="A299" s="294">
        <v>121</v>
      </c>
      <c r="B299" s="295" t="s">
        <v>888</v>
      </c>
      <c r="C299" s="296" t="s">
        <v>1243</v>
      </c>
      <c r="D299" s="297" t="s">
        <v>272</v>
      </c>
      <c r="E299" s="298">
        <v>7.05</v>
      </c>
      <c r="F299" s="298">
        <v>0</v>
      </c>
      <c r="G299" s="299">
        <f>E299*F299</f>
        <v>0</v>
      </c>
      <c r="H299" s="300">
        <v>2.3E-3</v>
      </c>
      <c r="I299" s="301">
        <f>E299*H299</f>
        <v>1.6215E-2</v>
      </c>
      <c r="J299" s="300"/>
      <c r="K299" s="301">
        <f>E299*J299</f>
        <v>0</v>
      </c>
      <c r="O299" s="293">
        <v>2</v>
      </c>
      <c r="AA299" s="262">
        <v>12</v>
      </c>
      <c r="AB299" s="262">
        <v>0</v>
      </c>
      <c r="AC299" s="262">
        <v>137</v>
      </c>
      <c r="AZ299" s="262">
        <v>2</v>
      </c>
      <c r="BA299" s="262">
        <f>IF(AZ299=1,G299,0)</f>
        <v>0</v>
      </c>
      <c r="BB299" s="262">
        <f>IF(AZ299=2,G299,0)</f>
        <v>0</v>
      </c>
      <c r="BC299" s="262">
        <f>IF(AZ299=3,G299,0)</f>
        <v>0</v>
      </c>
      <c r="BD299" s="262">
        <f>IF(AZ299=4,G299,0)</f>
        <v>0</v>
      </c>
      <c r="BE299" s="262">
        <f>IF(AZ299=5,G299,0)</f>
        <v>0</v>
      </c>
      <c r="CA299" s="293">
        <v>12</v>
      </c>
      <c r="CB299" s="293">
        <v>0</v>
      </c>
    </row>
    <row r="300" spans="1:80" x14ac:dyDescent="0.2">
      <c r="A300" s="294">
        <v>122</v>
      </c>
      <c r="B300" s="295" t="s">
        <v>890</v>
      </c>
      <c r="C300" s="296" t="s">
        <v>891</v>
      </c>
      <c r="D300" s="297" t="s">
        <v>200</v>
      </c>
      <c r="E300" s="298">
        <v>9.6394300000000002E-2</v>
      </c>
      <c r="F300" s="298">
        <v>0</v>
      </c>
      <c r="G300" s="299">
        <f>E300*F300</f>
        <v>0</v>
      </c>
      <c r="H300" s="300">
        <v>0</v>
      </c>
      <c r="I300" s="301">
        <f>E300*H300</f>
        <v>0</v>
      </c>
      <c r="J300" s="300"/>
      <c r="K300" s="301">
        <f>E300*J300</f>
        <v>0</v>
      </c>
      <c r="O300" s="293">
        <v>2</v>
      </c>
      <c r="AA300" s="262">
        <v>7</v>
      </c>
      <c r="AB300" s="262">
        <v>1001</v>
      </c>
      <c r="AC300" s="262">
        <v>5</v>
      </c>
      <c r="AZ300" s="262">
        <v>2</v>
      </c>
      <c r="BA300" s="262">
        <f>IF(AZ300=1,G300,0)</f>
        <v>0</v>
      </c>
      <c r="BB300" s="262">
        <f>IF(AZ300=2,G300,0)</f>
        <v>0</v>
      </c>
      <c r="BC300" s="262">
        <f>IF(AZ300=3,G300,0)</f>
        <v>0</v>
      </c>
      <c r="BD300" s="262">
        <f>IF(AZ300=4,G300,0)</f>
        <v>0</v>
      </c>
      <c r="BE300" s="262">
        <f>IF(AZ300=5,G300,0)</f>
        <v>0</v>
      </c>
      <c r="CA300" s="293">
        <v>7</v>
      </c>
      <c r="CB300" s="293">
        <v>1001</v>
      </c>
    </row>
    <row r="301" spans="1:80" x14ac:dyDescent="0.2">
      <c r="A301" s="317"/>
      <c r="B301" s="318" t="s">
        <v>101</v>
      </c>
      <c r="C301" s="319" t="s">
        <v>863</v>
      </c>
      <c r="D301" s="320"/>
      <c r="E301" s="321"/>
      <c r="F301" s="322"/>
      <c r="G301" s="323">
        <f>SUM(G289:G300)</f>
        <v>0</v>
      </c>
      <c r="H301" s="324"/>
      <c r="I301" s="325">
        <f>SUM(I289:I300)</f>
        <v>9.6394300000000016E-2</v>
      </c>
      <c r="J301" s="324"/>
      <c r="K301" s="325">
        <f>SUM(K289:K300)</f>
        <v>0</v>
      </c>
      <c r="O301" s="293">
        <v>4</v>
      </c>
      <c r="BA301" s="326">
        <f>SUM(BA289:BA300)</f>
        <v>0</v>
      </c>
      <c r="BB301" s="326">
        <f>SUM(BB289:BB300)</f>
        <v>0</v>
      </c>
      <c r="BC301" s="326">
        <f>SUM(BC289:BC300)</f>
        <v>0</v>
      </c>
      <c r="BD301" s="326">
        <f>SUM(BD289:BD300)</f>
        <v>0</v>
      </c>
      <c r="BE301" s="326">
        <f>SUM(BE289:BE300)</f>
        <v>0</v>
      </c>
    </row>
    <row r="302" spans="1:80" x14ac:dyDescent="0.2">
      <c r="A302" s="283" t="s">
        <v>97</v>
      </c>
      <c r="B302" s="284" t="s">
        <v>892</v>
      </c>
      <c r="C302" s="285" t="s">
        <v>893</v>
      </c>
      <c r="D302" s="286"/>
      <c r="E302" s="287"/>
      <c r="F302" s="287"/>
      <c r="G302" s="288"/>
      <c r="H302" s="289"/>
      <c r="I302" s="290"/>
      <c r="J302" s="291"/>
      <c r="K302" s="292"/>
      <c r="O302" s="293">
        <v>1</v>
      </c>
    </row>
    <row r="303" spans="1:80" x14ac:dyDescent="0.2">
      <c r="A303" s="294">
        <v>123</v>
      </c>
      <c r="B303" s="295" t="s">
        <v>1244</v>
      </c>
      <c r="C303" s="296" t="s">
        <v>1245</v>
      </c>
      <c r="D303" s="297" t="s">
        <v>165</v>
      </c>
      <c r="E303" s="298">
        <v>53.62</v>
      </c>
      <c r="F303" s="298">
        <v>0</v>
      </c>
      <c r="G303" s="299">
        <f>E303*F303</f>
        <v>0</v>
      </c>
      <c r="H303" s="300">
        <v>4.3740000000000001E-2</v>
      </c>
      <c r="I303" s="301">
        <f>E303*H303</f>
        <v>2.3453387999999999</v>
      </c>
      <c r="J303" s="300">
        <v>0</v>
      </c>
      <c r="K303" s="301">
        <f>E303*J303</f>
        <v>0</v>
      </c>
      <c r="O303" s="293">
        <v>2</v>
      </c>
      <c r="AA303" s="262">
        <v>1</v>
      </c>
      <c r="AB303" s="262">
        <v>7</v>
      </c>
      <c r="AC303" s="262">
        <v>7</v>
      </c>
      <c r="AZ303" s="262">
        <v>2</v>
      </c>
      <c r="BA303" s="262">
        <f>IF(AZ303=1,G303,0)</f>
        <v>0</v>
      </c>
      <c r="BB303" s="262">
        <f>IF(AZ303=2,G303,0)</f>
        <v>0</v>
      </c>
      <c r="BC303" s="262">
        <f>IF(AZ303=3,G303,0)</f>
        <v>0</v>
      </c>
      <c r="BD303" s="262">
        <f>IF(AZ303=4,G303,0)</f>
        <v>0</v>
      </c>
      <c r="BE303" s="262">
        <f>IF(AZ303=5,G303,0)</f>
        <v>0</v>
      </c>
      <c r="CA303" s="293">
        <v>1</v>
      </c>
      <c r="CB303" s="293">
        <v>7</v>
      </c>
    </row>
    <row r="304" spans="1:80" x14ac:dyDescent="0.2">
      <c r="A304" s="302"/>
      <c r="B304" s="309"/>
      <c r="C304" s="310" t="s">
        <v>1246</v>
      </c>
      <c r="D304" s="311"/>
      <c r="E304" s="312">
        <v>53.62</v>
      </c>
      <c r="F304" s="313"/>
      <c r="G304" s="314"/>
      <c r="H304" s="315"/>
      <c r="I304" s="307"/>
      <c r="J304" s="316"/>
      <c r="K304" s="307"/>
      <c r="M304" s="308" t="s">
        <v>1246</v>
      </c>
      <c r="O304" s="293"/>
    </row>
    <row r="305" spans="1:80" x14ac:dyDescent="0.2">
      <c r="A305" s="294">
        <v>124</v>
      </c>
      <c r="B305" s="295" t="s">
        <v>895</v>
      </c>
      <c r="C305" s="296" t="s">
        <v>896</v>
      </c>
      <c r="D305" s="297" t="s">
        <v>272</v>
      </c>
      <c r="E305" s="298">
        <v>15.32</v>
      </c>
      <c r="F305" s="298">
        <v>0</v>
      </c>
      <c r="G305" s="299">
        <f>E305*F305</f>
        <v>0</v>
      </c>
      <c r="H305" s="300">
        <v>3.2000000000000003E-4</v>
      </c>
      <c r="I305" s="301">
        <f>E305*H305</f>
        <v>4.9024000000000003E-3</v>
      </c>
      <c r="J305" s="300">
        <v>0</v>
      </c>
      <c r="K305" s="301">
        <f>E305*J305</f>
        <v>0</v>
      </c>
      <c r="O305" s="293">
        <v>2</v>
      </c>
      <c r="AA305" s="262">
        <v>1</v>
      </c>
      <c r="AB305" s="262">
        <v>7</v>
      </c>
      <c r="AC305" s="262">
        <v>7</v>
      </c>
      <c r="AZ305" s="262">
        <v>2</v>
      </c>
      <c r="BA305" s="262">
        <f>IF(AZ305=1,G305,0)</f>
        <v>0</v>
      </c>
      <c r="BB305" s="262">
        <f>IF(AZ305=2,G305,0)</f>
        <v>0</v>
      </c>
      <c r="BC305" s="262">
        <f>IF(AZ305=3,G305,0)</f>
        <v>0</v>
      </c>
      <c r="BD305" s="262">
        <f>IF(AZ305=4,G305,0)</f>
        <v>0</v>
      </c>
      <c r="BE305" s="262">
        <f>IF(AZ305=5,G305,0)</f>
        <v>0</v>
      </c>
      <c r="CA305" s="293">
        <v>1</v>
      </c>
      <c r="CB305" s="293">
        <v>7</v>
      </c>
    </row>
    <row r="306" spans="1:80" x14ac:dyDescent="0.2">
      <c r="A306" s="302"/>
      <c r="B306" s="309"/>
      <c r="C306" s="310" t="s">
        <v>897</v>
      </c>
      <c r="D306" s="311"/>
      <c r="E306" s="312">
        <v>15.32</v>
      </c>
      <c r="F306" s="313"/>
      <c r="G306" s="314"/>
      <c r="H306" s="315"/>
      <c r="I306" s="307"/>
      <c r="J306" s="316"/>
      <c r="K306" s="307"/>
      <c r="M306" s="308" t="s">
        <v>897</v>
      </c>
      <c r="O306" s="293"/>
    </row>
    <row r="307" spans="1:80" x14ac:dyDescent="0.2">
      <c r="A307" s="294">
        <v>125</v>
      </c>
      <c r="B307" s="295" t="s">
        <v>901</v>
      </c>
      <c r="C307" s="296" t="s">
        <v>902</v>
      </c>
      <c r="D307" s="297" t="s">
        <v>197</v>
      </c>
      <c r="E307" s="298">
        <v>42.896000000000001</v>
      </c>
      <c r="F307" s="298">
        <v>0</v>
      </c>
      <c r="G307" s="299">
        <f>E307*F307</f>
        <v>0</v>
      </c>
      <c r="H307" s="300">
        <v>2.8999999999999998E-3</v>
      </c>
      <c r="I307" s="301">
        <f>E307*H307</f>
        <v>0.12439839999999999</v>
      </c>
      <c r="J307" s="300">
        <v>0</v>
      </c>
      <c r="K307" s="301">
        <f>E307*J307</f>
        <v>0</v>
      </c>
      <c r="O307" s="293">
        <v>2</v>
      </c>
      <c r="AA307" s="262">
        <v>1</v>
      </c>
      <c r="AB307" s="262">
        <v>0</v>
      </c>
      <c r="AC307" s="262">
        <v>0</v>
      </c>
      <c r="AZ307" s="262">
        <v>2</v>
      </c>
      <c r="BA307" s="262">
        <f>IF(AZ307=1,G307,0)</f>
        <v>0</v>
      </c>
      <c r="BB307" s="262">
        <f>IF(AZ307=2,G307,0)</f>
        <v>0</v>
      </c>
      <c r="BC307" s="262">
        <f>IF(AZ307=3,G307,0)</f>
        <v>0</v>
      </c>
      <c r="BD307" s="262">
        <f>IF(AZ307=4,G307,0)</f>
        <v>0</v>
      </c>
      <c r="BE307" s="262">
        <f>IF(AZ307=5,G307,0)</f>
        <v>0</v>
      </c>
      <c r="CA307" s="293">
        <v>1</v>
      </c>
      <c r="CB307" s="293">
        <v>0</v>
      </c>
    </row>
    <row r="308" spans="1:80" x14ac:dyDescent="0.2">
      <c r="A308" s="302"/>
      <c r="B308" s="309"/>
      <c r="C308" s="310" t="s">
        <v>1247</v>
      </c>
      <c r="D308" s="311"/>
      <c r="E308" s="312">
        <v>42.896000000000001</v>
      </c>
      <c r="F308" s="313"/>
      <c r="G308" s="314"/>
      <c r="H308" s="315"/>
      <c r="I308" s="307"/>
      <c r="J308" s="316"/>
      <c r="K308" s="307"/>
      <c r="M308" s="308" t="s">
        <v>1247</v>
      </c>
      <c r="O308" s="293"/>
    </row>
    <row r="309" spans="1:80" x14ac:dyDescent="0.2">
      <c r="A309" s="294">
        <v>126</v>
      </c>
      <c r="B309" s="295" t="s">
        <v>1248</v>
      </c>
      <c r="C309" s="296" t="s">
        <v>1249</v>
      </c>
      <c r="D309" s="297" t="s">
        <v>197</v>
      </c>
      <c r="E309" s="298">
        <v>1</v>
      </c>
      <c r="F309" s="298">
        <v>0</v>
      </c>
      <c r="G309" s="299">
        <f>E309*F309</f>
        <v>0</v>
      </c>
      <c r="H309" s="300">
        <v>3.8500000000000001E-3</v>
      </c>
      <c r="I309" s="301">
        <f>E309*H309</f>
        <v>3.8500000000000001E-3</v>
      </c>
      <c r="J309" s="300">
        <v>0</v>
      </c>
      <c r="K309" s="301">
        <f>E309*J309</f>
        <v>0</v>
      </c>
      <c r="O309" s="293">
        <v>2</v>
      </c>
      <c r="AA309" s="262">
        <v>1</v>
      </c>
      <c r="AB309" s="262">
        <v>7</v>
      </c>
      <c r="AC309" s="262">
        <v>7</v>
      </c>
      <c r="AZ309" s="262">
        <v>2</v>
      </c>
      <c r="BA309" s="262">
        <f>IF(AZ309=1,G309,0)</f>
        <v>0</v>
      </c>
      <c r="BB309" s="262">
        <f>IF(AZ309=2,G309,0)</f>
        <v>0</v>
      </c>
      <c r="BC309" s="262">
        <f>IF(AZ309=3,G309,0)</f>
        <v>0</v>
      </c>
      <c r="BD309" s="262">
        <f>IF(AZ309=4,G309,0)</f>
        <v>0</v>
      </c>
      <c r="BE309" s="262">
        <f>IF(AZ309=5,G309,0)</f>
        <v>0</v>
      </c>
      <c r="CA309" s="293">
        <v>1</v>
      </c>
      <c r="CB309" s="293">
        <v>7</v>
      </c>
    </row>
    <row r="310" spans="1:80" x14ac:dyDescent="0.2">
      <c r="A310" s="294">
        <v>127</v>
      </c>
      <c r="B310" s="295" t="s">
        <v>904</v>
      </c>
      <c r="C310" s="296" t="s">
        <v>905</v>
      </c>
      <c r="D310" s="297" t="s">
        <v>165</v>
      </c>
      <c r="E310" s="298">
        <v>53.3902</v>
      </c>
      <c r="F310" s="298">
        <v>0</v>
      </c>
      <c r="G310" s="299">
        <f>E310*F310</f>
        <v>0</v>
      </c>
      <c r="H310" s="300">
        <v>2.3000000000000001E-4</v>
      </c>
      <c r="I310" s="301">
        <f>E310*H310</f>
        <v>1.2279746000000001E-2</v>
      </c>
      <c r="J310" s="300">
        <v>0</v>
      </c>
      <c r="K310" s="301">
        <f>E310*J310</f>
        <v>0</v>
      </c>
      <c r="O310" s="293">
        <v>2</v>
      </c>
      <c r="AA310" s="262">
        <v>1</v>
      </c>
      <c r="AB310" s="262">
        <v>0</v>
      </c>
      <c r="AC310" s="262">
        <v>0</v>
      </c>
      <c r="AZ310" s="262">
        <v>2</v>
      </c>
      <c r="BA310" s="262">
        <f>IF(AZ310=1,G310,0)</f>
        <v>0</v>
      </c>
      <c r="BB310" s="262">
        <f>IF(AZ310=2,G310,0)</f>
        <v>0</v>
      </c>
      <c r="BC310" s="262">
        <f>IF(AZ310=3,G310,0)</f>
        <v>0</v>
      </c>
      <c r="BD310" s="262">
        <f>IF(AZ310=4,G310,0)</f>
        <v>0</v>
      </c>
      <c r="BE310" s="262">
        <f>IF(AZ310=5,G310,0)</f>
        <v>0</v>
      </c>
      <c r="CA310" s="293">
        <v>1</v>
      </c>
      <c r="CB310" s="293">
        <v>0</v>
      </c>
    </row>
    <row r="311" spans="1:80" x14ac:dyDescent="0.2">
      <c r="A311" s="302"/>
      <c r="B311" s="309"/>
      <c r="C311" s="310" t="s">
        <v>1216</v>
      </c>
      <c r="D311" s="311"/>
      <c r="E311" s="312">
        <v>53.3902</v>
      </c>
      <c r="F311" s="313"/>
      <c r="G311" s="314"/>
      <c r="H311" s="315"/>
      <c r="I311" s="307"/>
      <c r="J311" s="316"/>
      <c r="K311" s="307"/>
      <c r="M311" s="308" t="s">
        <v>1216</v>
      </c>
      <c r="O311" s="293"/>
    </row>
    <row r="312" spans="1:80" x14ac:dyDescent="0.2">
      <c r="A312" s="294">
        <v>128</v>
      </c>
      <c r="B312" s="295" t="s">
        <v>906</v>
      </c>
      <c r="C312" s="296" t="s">
        <v>907</v>
      </c>
      <c r="D312" s="297" t="s">
        <v>197</v>
      </c>
      <c r="E312" s="298">
        <v>11</v>
      </c>
      <c r="F312" s="298">
        <v>0</v>
      </c>
      <c r="G312" s="299">
        <f>E312*F312</f>
        <v>0</v>
      </c>
      <c r="H312" s="300">
        <v>3.8999999999999998E-3</v>
      </c>
      <c r="I312" s="301">
        <f>E312*H312</f>
        <v>4.2900000000000001E-2</v>
      </c>
      <c r="J312" s="300"/>
      <c r="K312" s="301">
        <f>E312*J312</f>
        <v>0</v>
      </c>
      <c r="O312" s="293">
        <v>2</v>
      </c>
      <c r="AA312" s="262">
        <v>3</v>
      </c>
      <c r="AB312" s="262">
        <v>7</v>
      </c>
      <c r="AC312" s="262">
        <v>596609340</v>
      </c>
      <c r="AZ312" s="262">
        <v>2</v>
      </c>
      <c r="BA312" s="262">
        <f>IF(AZ312=1,G312,0)</f>
        <v>0</v>
      </c>
      <c r="BB312" s="262">
        <f>IF(AZ312=2,G312,0)</f>
        <v>0</v>
      </c>
      <c r="BC312" s="262">
        <f>IF(AZ312=3,G312,0)</f>
        <v>0</v>
      </c>
      <c r="BD312" s="262">
        <f>IF(AZ312=4,G312,0)</f>
        <v>0</v>
      </c>
      <c r="BE312" s="262">
        <f>IF(AZ312=5,G312,0)</f>
        <v>0</v>
      </c>
      <c r="CA312" s="293">
        <v>3</v>
      </c>
      <c r="CB312" s="293">
        <v>7</v>
      </c>
    </row>
    <row r="313" spans="1:80" x14ac:dyDescent="0.2">
      <c r="A313" s="294">
        <v>129</v>
      </c>
      <c r="B313" s="295" t="s">
        <v>908</v>
      </c>
      <c r="C313" s="296" t="s">
        <v>909</v>
      </c>
      <c r="D313" s="297" t="s">
        <v>200</v>
      </c>
      <c r="E313" s="298">
        <v>2.5336693459999999</v>
      </c>
      <c r="F313" s="298">
        <v>0</v>
      </c>
      <c r="G313" s="299">
        <f>E313*F313</f>
        <v>0</v>
      </c>
      <c r="H313" s="300">
        <v>0</v>
      </c>
      <c r="I313" s="301">
        <f>E313*H313</f>
        <v>0</v>
      </c>
      <c r="J313" s="300"/>
      <c r="K313" s="301">
        <f>E313*J313</f>
        <v>0</v>
      </c>
      <c r="O313" s="293">
        <v>2</v>
      </c>
      <c r="AA313" s="262">
        <v>7</v>
      </c>
      <c r="AB313" s="262">
        <v>1001</v>
      </c>
      <c r="AC313" s="262">
        <v>5</v>
      </c>
      <c r="AZ313" s="262">
        <v>2</v>
      </c>
      <c r="BA313" s="262">
        <f>IF(AZ313=1,G313,0)</f>
        <v>0</v>
      </c>
      <c r="BB313" s="262">
        <f>IF(AZ313=2,G313,0)</f>
        <v>0</v>
      </c>
      <c r="BC313" s="262">
        <f>IF(AZ313=3,G313,0)</f>
        <v>0</v>
      </c>
      <c r="BD313" s="262">
        <f>IF(AZ313=4,G313,0)</f>
        <v>0</v>
      </c>
      <c r="BE313" s="262">
        <f>IF(AZ313=5,G313,0)</f>
        <v>0</v>
      </c>
      <c r="CA313" s="293">
        <v>7</v>
      </c>
      <c r="CB313" s="293">
        <v>1001</v>
      </c>
    </row>
    <row r="314" spans="1:80" x14ac:dyDescent="0.2">
      <c r="A314" s="317"/>
      <c r="B314" s="318" t="s">
        <v>101</v>
      </c>
      <c r="C314" s="319" t="s">
        <v>894</v>
      </c>
      <c r="D314" s="320"/>
      <c r="E314" s="321"/>
      <c r="F314" s="322"/>
      <c r="G314" s="323">
        <f>SUM(G302:G313)</f>
        <v>0</v>
      </c>
      <c r="H314" s="324"/>
      <c r="I314" s="325">
        <f>SUM(I302:I313)</f>
        <v>2.5336693459999999</v>
      </c>
      <c r="J314" s="324"/>
      <c r="K314" s="325">
        <f>SUM(K302:K313)</f>
        <v>0</v>
      </c>
      <c r="O314" s="293">
        <v>4</v>
      </c>
      <c r="BA314" s="326">
        <f>SUM(BA302:BA313)</f>
        <v>0</v>
      </c>
      <c r="BB314" s="326">
        <f>SUM(BB302:BB313)</f>
        <v>0</v>
      </c>
      <c r="BC314" s="326">
        <f>SUM(BC302:BC313)</f>
        <v>0</v>
      </c>
      <c r="BD314" s="326">
        <f>SUM(BD302:BD313)</f>
        <v>0</v>
      </c>
      <c r="BE314" s="326">
        <f>SUM(BE302:BE313)</f>
        <v>0</v>
      </c>
    </row>
    <row r="315" spans="1:80" x14ac:dyDescent="0.2">
      <c r="A315" s="283" t="s">
        <v>97</v>
      </c>
      <c r="B315" s="284" t="s">
        <v>910</v>
      </c>
      <c r="C315" s="285" t="s">
        <v>911</v>
      </c>
      <c r="D315" s="286"/>
      <c r="E315" s="287"/>
      <c r="F315" s="287"/>
      <c r="G315" s="288"/>
      <c r="H315" s="289"/>
      <c r="I315" s="290"/>
      <c r="J315" s="291"/>
      <c r="K315" s="292"/>
      <c r="O315" s="293">
        <v>1</v>
      </c>
    </row>
    <row r="316" spans="1:80" x14ac:dyDescent="0.2">
      <c r="A316" s="294">
        <v>130</v>
      </c>
      <c r="B316" s="295" t="s">
        <v>1250</v>
      </c>
      <c r="C316" s="296" t="s">
        <v>1251</v>
      </c>
      <c r="D316" s="297" t="s">
        <v>165</v>
      </c>
      <c r="E316" s="298">
        <v>2.6</v>
      </c>
      <c r="F316" s="298">
        <v>0</v>
      </c>
      <c r="G316" s="299">
        <f>E316*F316</f>
        <v>0</v>
      </c>
      <c r="H316" s="300">
        <v>2.5000000000000001E-4</v>
      </c>
      <c r="I316" s="301">
        <f>E316*H316</f>
        <v>6.5000000000000008E-4</v>
      </c>
      <c r="J316" s="300">
        <v>0</v>
      </c>
      <c r="K316" s="301">
        <f>E316*J316</f>
        <v>0</v>
      </c>
      <c r="O316" s="293">
        <v>2</v>
      </c>
      <c r="AA316" s="262">
        <v>1</v>
      </c>
      <c r="AB316" s="262">
        <v>7</v>
      </c>
      <c r="AC316" s="262">
        <v>7</v>
      </c>
      <c r="AZ316" s="262">
        <v>2</v>
      </c>
      <c r="BA316" s="262">
        <f>IF(AZ316=1,G316,0)</f>
        <v>0</v>
      </c>
      <c r="BB316" s="262">
        <f>IF(AZ316=2,G316,0)</f>
        <v>0</v>
      </c>
      <c r="BC316" s="262">
        <f>IF(AZ316=3,G316,0)</f>
        <v>0</v>
      </c>
      <c r="BD316" s="262">
        <f>IF(AZ316=4,G316,0)</f>
        <v>0</v>
      </c>
      <c r="BE316" s="262">
        <f>IF(AZ316=5,G316,0)</f>
        <v>0</v>
      </c>
      <c r="CA316" s="293">
        <v>1</v>
      </c>
      <c r="CB316" s="293">
        <v>7</v>
      </c>
    </row>
    <row r="317" spans="1:80" x14ac:dyDescent="0.2">
      <c r="A317" s="302"/>
      <c r="B317" s="309"/>
      <c r="C317" s="310" t="s">
        <v>1099</v>
      </c>
      <c r="D317" s="311"/>
      <c r="E317" s="312">
        <v>2.6</v>
      </c>
      <c r="F317" s="313"/>
      <c r="G317" s="314"/>
      <c r="H317" s="315"/>
      <c r="I317" s="307"/>
      <c r="J317" s="316"/>
      <c r="K317" s="307"/>
      <c r="M317" s="308" t="s">
        <v>1099</v>
      </c>
      <c r="O317" s="293"/>
    </row>
    <row r="318" spans="1:80" ht="22.5" x14ac:dyDescent="0.2">
      <c r="A318" s="294">
        <v>131</v>
      </c>
      <c r="B318" s="295" t="s">
        <v>1252</v>
      </c>
      <c r="C318" s="296" t="s">
        <v>1253</v>
      </c>
      <c r="D318" s="297" t="s">
        <v>165</v>
      </c>
      <c r="E318" s="298">
        <v>2.99</v>
      </c>
      <c r="F318" s="298">
        <v>0</v>
      </c>
      <c r="G318" s="299">
        <f>E318*F318</f>
        <v>0</v>
      </c>
      <c r="H318" s="300">
        <v>1.2999999999999999E-2</v>
      </c>
      <c r="I318" s="301">
        <f>E318*H318</f>
        <v>3.8870000000000002E-2</v>
      </c>
      <c r="J318" s="300"/>
      <c r="K318" s="301">
        <f>E318*J318</f>
        <v>0</v>
      </c>
      <c r="O318" s="293">
        <v>2</v>
      </c>
      <c r="AA318" s="262">
        <v>3</v>
      </c>
      <c r="AB318" s="262">
        <v>7</v>
      </c>
      <c r="AC318" s="262">
        <v>611981855</v>
      </c>
      <c r="AZ318" s="262">
        <v>2</v>
      </c>
      <c r="BA318" s="262">
        <f>IF(AZ318=1,G318,0)</f>
        <v>0</v>
      </c>
      <c r="BB318" s="262">
        <f>IF(AZ318=2,G318,0)</f>
        <v>0</v>
      </c>
      <c r="BC318" s="262">
        <f>IF(AZ318=3,G318,0)</f>
        <v>0</v>
      </c>
      <c r="BD318" s="262">
        <f>IF(AZ318=4,G318,0)</f>
        <v>0</v>
      </c>
      <c r="BE318" s="262">
        <f>IF(AZ318=5,G318,0)</f>
        <v>0</v>
      </c>
      <c r="CA318" s="293">
        <v>3</v>
      </c>
      <c r="CB318" s="293">
        <v>7</v>
      </c>
    </row>
    <row r="319" spans="1:80" x14ac:dyDescent="0.2">
      <c r="A319" s="302"/>
      <c r="B319" s="309"/>
      <c r="C319" s="310" t="s">
        <v>1254</v>
      </c>
      <c r="D319" s="311"/>
      <c r="E319" s="312">
        <v>2.99</v>
      </c>
      <c r="F319" s="313"/>
      <c r="G319" s="314"/>
      <c r="H319" s="315"/>
      <c r="I319" s="307"/>
      <c r="J319" s="316"/>
      <c r="K319" s="307"/>
      <c r="M319" s="308" t="s">
        <v>1254</v>
      </c>
      <c r="O319" s="293"/>
    </row>
    <row r="320" spans="1:80" x14ac:dyDescent="0.2">
      <c r="A320" s="294">
        <v>132</v>
      </c>
      <c r="B320" s="295" t="s">
        <v>1255</v>
      </c>
      <c r="C320" s="296" t="s">
        <v>1256</v>
      </c>
      <c r="D320" s="297" t="s">
        <v>272</v>
      </c>
      <c r="E320" s="298">
        <v>7.15</v>
      </c>
      <c r="F320" s="298">
        <v>0</v>
      </c>
      <c r="G320" s="299">
        <f>E320*F320</f>
        <v>0</v>
      </c>
      <c r="H320" s="300">
        <v>1.5E-3</v>
      </c>
      <c r="I320" s="301">
        <f>E320*H320</f>
        <v>1.0725E-2</v>
      </c>
      <c r="J320" s="300"/>
      <c r="K320" s="301">
        <f>E320*J320</f>
        <v>0</v>
      </c>
      <c r="O320" s="293">
        <v>2</v>
      </c>
      <c r="AA320" s="262">
        <v>3</v>
      </c>
      <c r="AB320" s="262">
        <v>7</v>
      </c>
      <c r="AC320" s="262">
        <v>611981893</v>
      </c>
      <c r="AZ320" s="262">
        <v>2</v>
      </c>
      <c r="BA320" s="262">
        <f>IF(AZ320=1,G320,0)</f>
        <v>0</v>
      </c>
      <c r="BB320" s="262">
        <f>IF(AZ320=2,G320,0)</f>
        <v>0</v>
      </c>
      <c r="BC320" s="262">
        <f>IF(AZ320=3,G320,0)</f>
        <v>0</v>
      </c>
      <c r="BD320" s="262">
        <f>IF(AZ320=4,G320,0)</f>
        <v>0</v>
      </c>
      <c r="BE320" s="262">
        <f>IF(AZ320=5,G320,0)</f>
        <v>0</v>
      </c>
      <c r="CA320" s="293">
        <v>3</v>
      </c>
      <c r="CB320" s="293">
        <v>7</v>
      </c>
    </row>
    <row r="321" spans="1:80" x14ac:dyDescent="0.2">
      <c r="A321" s="302"/>
      <c r="B321" s="309"/>
      <c r="C321" s="310" t="s">
        <v>1257</v>
      </c>
      <c r="D321" s="311"/>
      <c r="E321" s="312">
        <v>7.15</v>
      </c>
      <c r="F321" s="313"/>
      <c r="G321" s="314"/>
      <c r="H321" s="315"/>
      <c r="I321" s="307"/>
      <c r="J321" s="316"/>
      <c r="K321" s="307"/>
      <c r="M321" s="308" t="s">
        <v>1257</v>
      </c>
      <c r="O321" s="293"/>
    </row>
    <row r="322" spans="1:80" x14ac:dyDescent="0.2">
      <c r="A322" s="294">
        <v>133</v>
      </c>
      <c r="B322" s="295" t="s">
        <v>1258</v>
      </c>
      <c r="C322" s="296" t="s">
        <v>921</v>
      </c>
      <c r="D322" s="297" t="s">
        <v>200</v>
      </c>
      <c r="E322" s="298">
        <v>5.0244999999999998E-2</v>
      </c>
      <c r="F322" s="298">
        <v>0</v>
      </c>
      <c r="G322" s="299">
        <f>E322*F322</f>
        <v>0</v>
      </c>
      <c r="H322" s="300">
        <v>0</v>
      </c>
      <c r="I322" s="301">
        <f>E322*H322</f>
        <v>0</v>
      </c>
      <c r="J322" s="300"/>
      <c r="K322" s="301">
        <f>E322*J322</f>
        <v>0</v>
      </c>
      <c r="O322" s="293">
        <v>2</v>
      </c>
      <c r="AA322" s="262">
        <v>7</v>
      </c>
      <c r="AB322" s="262">
        <v>1001</v>
      </c>
      <c r="AC322" s="262">
        <v>5</v>
      </c>
      <c r="AZ322" s="262">
        <v>2</v>
      </c>
      <c r="BA322" s="262">
        <f>IF(AZ322=1,G322,0)</f>
        <v>0</v>
      </c>
      <c r="BB322" s="262">
        <f>IF(AZ322=2,G322,0)</f>
        <v>0</v>
      </c>
      <c r="BC322" s="262">
        <f>IF(AZ322=3,G322,0)</f>
        <v>0</v>
      </c>
      <c r="BD322" s="262">
        <f>IF(AZ322=4,G322,0)</f>
        <v>0</v>
      </c>
      <c r="BE322" s="262">
        <f>IF(AZ322=5,G322,0)</f>
        <v>0</v>
      </c>
      <c r="CA322" s="293">
        <v>7</v>
      </c>
      <c r="CB322" s="293">
        <v>1001</v>
      </c>
    </row>
    <row r="323" spans="1:80" x14ac:dyDescent="0.2">
      <c r="A323" s="317"/>
      <c r="B323" s="318" t="s">
        <v>101</v>
      </c>
      <c r="C323" s="319" t="s">
        <v>912</v>
      </c>
      <c r="D323" s="320"/>
      <c r="E323" s="321"/>
      <c r="F323" s="322"/>
      <c r="G323" s="323">
        <f>SUM(G315:G322)</f>
        <v>0</v>
      </c>
      <c r="H323" s="324"/>
      <c r="I323" s="325">
        <f>SUM(I315:I322)</f>
        <v>5.0244999999999998E-2</v>
      </c>
      <c r="J323" s="324"/>
      <c r="K323" s="325">
        <f>SUM(K315:K322)</f>
        <v>0</v>
      </c>
      <c r="O323" s="293">
        <v>4</v>
      </c>
      <c r="BA323" s="326">
        <f>SUM(BA315:BA322)</f>
        <v>0</v>
      </c>
      <c r="BB323" s="326">
        <f>SUM(BB315:BB322)</f>
        <v>0</v>
      </c>
      <c r="BC323" s="326">
        <f>SUM(BC315:BC322)</f>
        <v>0</v>
      </c>
      <c r="BD323" s="326">
        <f>SUM(BD315:BD322)</f>
        <v>0</v>
      </c>
      <c r="BE323" s="326">
        <f>SUM(BE315:BE322)</f>
        <v>0</v>
      </c>
    </row>
    <row r="324" spans="1:80" x14ac:dyDescent="0.2">
      <c r="A324" s="283" t="s">
        <v>97</v>
      </c>
      <c r="B324" s="284" t="s">
        <v>938</v>
      </c>
      <c r="C324" s="285" t="s">
        <v>939</v>
      </c>
      <c r="D324" s="286"/>
      <c r="E324" s="287"/>
      <c r="F324" s="287"/>
      <c r="G324" s="288"/>
      <c r="H324" s="289"/>
      <c r="I324" s="290"/>
      <c r="J324" s="291"/>
      <c r="K324" s="292"/>
      <c r="O324" s="293">
        <v>1</v>
      </c>
    </row>
    <row r="325" spans="1:80" x14ac:dyDescent="0.2">
      <c r="A325" s="294">
        <v>134</v>
      </c>
      <c r="B325" s="295" t="s">
        <v>941</v>
      </c>
      <c r="C325" s="296" t="s">
        <v>942</v>
      </c>
      <c r="D325" s="297" t="s">
        <v>272</v>
      </c>
      <c r="E325" s="298">
        <v>25.14</v>
      </c>
      <c r="F325" s="298">
        <v>0</v>
      </c>
      <c r="G325" s="299">
        <f>E325*F325</f>
        <v>0</v>
      </c>
      <c r="H325" s="300">
        <v>3.2000000000000003E-4</v>
      </c>
      <c r="I325" s="301">
        <f>E325*H325</f>
        <v>8.0448000000000013E-3</v>
      </c>
      <c r="J325" s="300">
        <v>0</v>
      </c>
      <c r="K325" s="301">
        <f>E325*J325</f>
        <v>0</v>
      </c>
      <c r="O325" s="293">
        <v>2</v>
      </c>
      <c r="AA325" s="262">
        <v>1</v>
      </c>
      <c r="AB325" s="262">
        <v>7</v>
      </c>
      <c r="AC325" s="262">
        <v>7</v>
      </c>
      <c r="AZ325" s="262">
        <v>2</v>
      </c>
      <c r="BA325" s="262">
        <f>IF(AZ325=1,G325,0)</f>
        <v>0</v>
      </c>
      <c r="BB325" s="262">
        <f>IF(AZ325=2,G325,0)</f>
        <v>0</v>
      </c>
      <c r="BC325" s="262">
        <f>IF(AZ325=3,G325,0)</f>
        <v>0</v>
      </c>
      <c r="BD325" s="262">
        <f>IF(AZ325=4,G325,0)</f>
        <v>0</v>
      </c>
      <c r="BE325" s="262">
        <f>IF(AZ325=5,G325,0)</f>
        <v>0</v>
      </c>
      <c r="CA325" s="293">
        <v>1</v>
      </c>
      <c r="CB325" s="293">
        <v>7</v>
      </c>
    </row>
    <row r="326" spans="1:80" x14ac:dyDescent="0.2">
      <c r="A326" s="302"/>
      <c r="B326" s="309"/>
      <c r="C326" s="310" t="s">
        <v>1259</v>
      </c>
      <c r="D326" s="311"/>
      <c r="E326" s="312">
        <v>25.14</v>
      </c>
      <c r="F326" s="313"/>
      <c r="G326" s="314"/>
      <c r="H326" s="315"/>
      <c r="I326" s="307"/>
      <c r="J326" s="316"/>
      <c r="K326" s="307"/>
      <c r="M326" s="308" t="s">
        <v>1259</v>
      </c>
      <c r="O326" s="293"/>
    </row>
    <row r="327" spans="1:80" x14ac:dyDescent="0.2">
      <c r="A327" s="294">
        <v>135</v>
      </c>
      <c r="B327" s="295" t="s">
        <v>944</v>
      </c>
      <c r="C327" s="296" t="s">
        <v>945</v>
      </c>
      <c r="D327" s="297" t="s">
        <v>272</v>
      </c>
      <c r="E327" s="298">
        <v>25.14</v>
      </c>
      <c r="F327" s="298">
        <v>0</v>
      </c>
      <c r="G327" s="299">
        <f>E327*F327</f>
        <v>0</v>
      </c>
      <c r="H327" s="300">
        <v>0</v>
      </c>
      <c r="I327" s="301">
        <f>E327*H327</f>
        <v>0</v>
      </c>
      <c r="J327" s="300">
        <v>0</v>
      </c>
      <c r="K327" s="301">
        <f>E327*J327</f>
        <v>0</v>
      </c>
      <c r="O327" s="293">
        <v>2</v>
      </c>
      <c r="AA327" s="262">
        <v>1</v>
      </c>
      <c r="AB327" s="262">
        <v>7</v>
      </c>
      <c r="AC327" s="262">
        <v>7</v>
      </c>
      <c r="AZ327" s="262">
        <v>2</v>
      </c>
      <c r="BA327" s="262">
        <f>IF(AZ327=1,G327,0)</f>
        <v>0</v>
      </c>
      <c r="BB327" s="262">
        <f>IF(AZ327=2,G327,0)</f>
        <v>0</v>
      </c>
      <c r="BC327" s="262">
        <f>IF(AZ327=3,G327,0)</f>
        <v>0</v>
      </c>
      <c r="BD327" s="262">
        <f>IF(AZ327=4,G327,0)</f>
        <v>0</v>
      </c>
      <c r="BE327" s="262">
        <f>IF(AZ327=5,G327,0)</f>
        <v>0</v>
      </c>
      <c r="CA327" s="293">
        <v>1</v>
      </c>
      <c r="CB327" s="293">
        <v>7</v>
      </c>
    </row>
    <row r="328" spans="1:80" x14ac:dyDescent="0.2">
      <c r="A328" s="294">
        <v>136</v>
      </c>
      <c r="B328" s="295" t="s">
        <v>946</v>
      </c>
      <c r="C328" s="296" t="s">
        <v>947</v>
      </c>
      <c r="D328" s="297" t="s">
        <v>165</v>
      </c>
      <c r="E328" s="298">
        <v>38</v>
      </c>
      <c r="F328" s="298">
        <v>0</v>
      </c>
      <c r="G328" s="299">
        <f>E328*F328</f>
        <v>0</v>
      </c>
      <c r="H328" s="300">
        <v>6.9300000000000004E-3</v>
      </c>
      <c r="I328" s="301">
        <f>E328*H328</f>
        <v>0.26334000000000002</v>
      </c>
      <c r="J328" s="300">
        <v>0</v>
      </c>
      <c r="K328" s="301">
        <f>E328*J328</f>
        <v>0</v>
      </c>
      <c r="O328" s="293">
        <v>2</v>
      </c>
      <c r="AA328" s="262">
        <v>1</v>
      </c>
      <c r="AB328" s="262">
        <v>7</v>
      </c>
      <c r="AC328" s="262">
        <v>7</v>
      </c>
      <c r="AZ328" s="262">
        <v>2</v>
      </c>
      <c r="BA328" s="262">
        <f>IF(AZ328=1,G328,0)</f>
        <v>0</v>
      </c>
      <c r="BB328" s="262">
        <f>IF(AZ328=2,G328,0)</f>
        <v>0</v>
      </c>
      <c r="BC328" s="262">
        <f>IF(AZ328=3,G328,0)</f>
        <v>0</v>
      </c>
      <c r="BD328" s="262">
        <f>IF(AZ328=4,G328,0)</f>
        <v>0</v>
      </c>
      <c r="BE328" s="262">
        <f>IF(AZ328=5,G328,0)</f>
        <v>0</v>
      </c>
      <c r="CA328" s="293">
        <v>1</v>
      </c>
      <c r="CB328" s="293">
        <v>7</v>
      </c>
    </row>
    <row r="329" spans="1:80" x14ac:dyDescent="0.2">
      <c r="A329" s="302"/>
      <c r="B329" s="309"/>
      <c r="C329" s="310" t="s">
        <v>1197</v>
      </c>
      <c r="D329" s="311"/>
      <c r="E329" s="312">
        <v>38</v>
      </c>
      <c r="F329" s="313"/>
      <c r="G329" s="314"/>
      <c r="H329" s="315"/>
      <c r="I329" s="307"/>
      <c r="J329" s="316"/>
      <c r="K329" s="307"/>
      <c r="M329" s="308" t="s">
        <v>1197</v>
      </c>
      <c r="O329" s="293"/>
    </row>
    <row r="330" spans="1:80" x14ac:dyDescent="0.2">
      <c r="A330" s="294">
        <v>137</v>
      </c>
      <c r="B330" s="295" t="s">
        <v>948</v>
      </c>
      <c r="C330" s="296" t="s">
        <v>949</v>
      </c>
      <c r="D330" s="297" t="s">
        <v>165</v>
      </c>
      <c r="E330" s="298">
        <v>2.9</v>
      </c>
      <c r="F330" s="298">
        <v>0</v>
      </c>
      <c r="G330" s="299">
        <f>E330*F330</f>
        <v>0</v>
      </c>
      <c r="H330" s="300">
        <v>0</v>
      </c>
      <c r="I330" s="301">
        <f>E330*H330</f>
        <v>0</v>
      </c>
      <c r="J330" s="300">
        <v>0</v>
      </c>
      <c r="K330" s="301">
        <f>E330*J330</f>
        <v>0</v>
      </c>
      <c r="O330" s="293">
        <v>2</v>
      </c>
      <c r="AA330" s="262">
        <v>1</v>
      </c>
      <c r="AB330" s="262">
        <v>7</v>
      </c>
      <c r="AC330" s="262">
        <v>7</v>
      </c>
      <c r="AZ330" s="262">
        <v>2</v>
      </c>
      <c r="BA330" s="262">
        <f>IF(AZ330=1,G330,0)</f>
        <v>0</v>
      </c>
      <c r="BB330" s="262">
        <f>IF(AZ330=2,G330,0)</f>
        <v>0</v>
      </c>
      <c r="BC330" s="262">
        <f>IF(AZ330=3,G330,0)</f>
        <v>0</v>
      </c>
      <c r="BD330" s="262">
        <f>IF(AZ330=4,G330,0)</f>
        <v>0</v>
      </c>
      <c r="BE330" s="262">
        <f>IF(AZ330=5,G330,0)</f>
        <v>0</v>
      </c>
      <c r="CA330" s="293">
        <v>1</v>
      </c>
      <c r="CB330" s="293">
        <v>7</v>
      </c>
    </row>
    <row r="331" spans="1:80" x14ac:dyDescent="0.2">
      <c r="A331" s="294">
        <v>138</v>
      </c>
      <c r="B331" s="295" t="s">
        <v>953</v>
      </c>
      <c r="C331" s="296" t="s">
        <v>954</v>
      </c>
      <c r="D331" s="297" t="s">
        <v>165</v>
      </c>
      <c r="E331" s="298">
        <v>45.434699999999999</v>
      </c>
      <c r="F331" s="298">
        <v>0</v>
      </c>
      <c r="G331" s="299">
        <f>E331*F331</f>
        <v>0</v>
      </c>
      <c r="H331" s="300">
        <v>1.9199999999999998E-2</v>
      </c>
      <c r="I331" s="301">
        <f>E331*H331</f>
        <v>0.87234623999999994</v>
      </c>
      <c r="J331" s="300"/>
      <c r="K331" s="301">
        <f>E331*J331</f>
        <v>0</v>
      </c>
      <c r="O331" s="293">
        <v>2</v>
      </c>
      <c r="AA331" s="262">
        <v>3</v>
      </c>
      <c r="AB331" s="262">
        <v>7</v>
      </c>
      <c r="AC331" s="262">
        <v>597642070</v>
      </c>
      <c r="AZ331" s="262">
        <v>2</v>
      </c>
      <c r="BA331" s="262">
        <f>IF(AZ331=1,G331,0)</f>
        <v>0</v>
      </c>
      <c r="BB331" s="262">
        <f>IF(AZ331=2,G331,0)</f>
        <v>0</v>
      </c>
      <c r="BC331" s="262">
        <f>IF(AZ331=3,G331,0)</f>
        <v>0</v>
      </c>
      <c r="BD331" s="262">
        <f>IF(AZ331=4,G331,0)</f>
        <v>0</v>
      </c>
      <c r="BE331" s="262">
        <f>IF(AZ331=5,G331,0)</f>
        <v>0</v>
      </c>
      <c r="CA331" s="293">
        <v>3</v>
      </c>
      <c r="CB331" s="293">
        <v>7</v>
      </c>
    </row>
    <row r="332" spans="1:80" x14ac:dyDescent="0.2">
      <c r="A332" s="302"/>
      <c r="B332" s="309"/>
      <c r="C332" s="310" t="s">
        <v>1260</v>
      </c>
      <c r="D332" s="311"/>
      <c r="E332" s="312">
        <v>43.7</v>
      </c>
      <c r="F332" s="313"/>
      <c r="G332" s="314"/>
      <c r="H332" s="315"/>
      <c r="I332" s="307"/>
      <c r="J332" s="316"/>
      <c r="K332" s="307"/>
      <c r="M332" s="308" t="s">
        <v>1260</v>
      </c>
      <c r="O332" s="293"/>
    </row>
    <row r="333" spans="1:80" x14ac:dyDescent="0.2">
      <c r="A333" s="302"/>
      <c r="B333" s="309"/>
      <c r="C333" s="310" t="s">
        <v>1261</v>
      </c>
      <c r="D333" s="311"/>
      <c r="E333" s="312">
        <v>1.7346999999999999</v>
      </c>
      <c r="F333" s="313"/>
      <c r="G333" s="314"/>
      <c r="H333" s="315"/>
      <c r="I333" s="307"/>
      <c r="J333" s="316"/>
      <c r="K333" s="307"/>
      <c r="M333" s="308" t="s">
        <v>1261</v>
      </c>
      <c r="O333" s="293"/>
    </row>
    <row r="334" spans="1:80" x14ac:dyDescent="0.2">
      <c r="A334" s="294">
        <v>139</v>
      </c>
      <c r="B334" s="295" t="s">
        <v>957</v>
      </c>
      <c r="C334" s="296" t="s">
        <v>958</v>
      </c>
      <c r="D334" s="297" t="s">
        <v>200</v>
      </c>
      <c r="E334" s="298">
        <v>1.14373104</v>
      </c>
      <c r="F334" s="298">
        <v>0</v>
      </c>
      <c r="G334" s="299">
        <f>E334*F334</f>
        <v>0</v>
      </c>
      <c r="H334" s="300">
        <v>0</v>
      </c>
      <c r="I334" s="301">
        <f>E334*H334</f>
        <v>0</v>
      </c>
      <c r="J334" s="300"/>
      <c r="K334" s="301">
        <f>E334*J334</f>
        <v>0</v>
      </c>
      <c r="O334" s="293">
        <v>2</v>
      </c>
      <c r="AA334" s="262">
        <v>7</v>
      </c>
      <c r="AB334" s="262">
        <v>1001</v>
      </c>
      <c r="AC334" s="262">
        <v>5</v>
      </c>
      <c r="AZ334" s="262">
        <v>2</v>
      </c>
      <c r="BA334" s="262">
        <f>IF(AZ334=1,G334,0)</f>
        <v>0</v>
      </c>
      <c r="BB334" s="262">
        <f>IF(AZ334=2,G334,0)</f>
        <v>0</v>
      </c>
      <c r="BC334" s="262">
        <f>IF(AZ334=3,G334,0)</f>
        <v>0</v>
      </c>
      <c r="BD334" s="262">
        <f>IF(AZ334=4,G334,0)</f>
        <v>0</v>
      </c>
      <c r="BE334" s="262">
        <f>IF(AZ334=5,G334,0)</f>
        <v>0</v>
      </c>
      <c r="CA334" s="293">
        <v>7</v>
      </c>
      <c r="CB334" s="293">
        <v>1001</v>
      </c>
    </row>
    <row r="335" spans="1:80" x14ac:dyDescent="0.2">
      <c r="A335" s="317"/>
      <c r="B335" s="318" t="s">
        <v>101</v>
      </c>
      <c r="C335" s="319" t="s">
        <v>940</v>
      </c>
      <c r="D335" s="320"/>
      <c r="E335" s="321"/>
      <c r="F335" s="322"/>
      <c r="G335" s="323">
        <f>SUM(G324:G334)</f>
        <v>0</v>
      </c>
      <c r="H335" s="324"/>
      <c r="I335" s="325">
        <f>SUM(I324:I334)</f>
        <v>1.14373104</v>
      </c>
      <c r="J335" s="324"/>
      <c r="K335" s="325">
        <f>SUM(K324:K334)</f>
        <v>0</v>
      </c>
      <c r="O335" s="293">
        <v>4</v>
      </c>
      <c r="BA335" s="326">
        <f>SUM(BA324:BA334)</f>
        <v>0</v>
      </c>
      <c r="BB335" s="326">
        <f>SUM(BB324:BB334)</f>
        <v>0</v>
      </c>
      <c r="BC335" s="326">
        <f>SUM(BC324:BC334)</f>
        <v>0</v>
      </c>
      <c r="BD335" s="326">
        <f>SUM(BD324:BD334)</f>
        <v>0</v>
      </c>
      <c r="BE335" s="326">
        <f>SUM(BE324:BE334)</f>
        <v>0</v>
      </c>
    </row>
    <row r="336" spans="1:80" x14ac:dyDescent="0.2">
      <c r="A336" s="283" t="s">
        <v>97</v>
      </c>
      <c r="B336" s="284" t="s">
        <v>964</v>
      </c>
      <c r="C336" s="285" t="s">
        <v>965</v>
      </c>
      <c r="D336" s="286"/>
      <c r="E336" s="287"/>
      <c r="F336" s="287"/>
      <c r="G336" s="288"/>
      <c r="H336" s="289"/>
      <c r="I336" s="290"/>
      <c r="J336" s="291"/>
      <c r="K336" s="292"/>
      <c r="O336" s="293">
        <v>1</v>
      </c>
    </row>
    <row r="337" spans="1:80" x14ac:dyDescent="0.2">
      <c r="A337" s="294">
        <v>140</v>
      </c>
      <c r="B337" s="295" t="s">
        <v>967</v>
      </c>
      <c r="C337" s="296" t="s">
        <v>968</v>
      </c>
      <c r="D337" s="297" t="s">
        <v>165</v>
      </c>
      <c r="E337" s="298">
        <v>11.581</v>
      </c>
      <c r="F337" s="298">
        <v>0</v>
      </c>
      <c r="G337" s="299">
        <f>E337*F337</f>
        <v>0</v>
      </c>
      <c r="H337" s="300">
        <v>5.3499999999999997E-3</v>
      </c>
      <c r="I337" s="301">
        <f>E337*H337</f>
        <v>6.1958349999999995E-2</v>
      </c>
      <c r="J337" s="300">
        <v>0</v>
      </c>
      <c r="K337" s="301">
        <f>E337*J337</f>
        <v>0</v>
      </c>
      <c r="O337" s="293">
        <v>2</v>
      </c>
      <c r="AA337" s="262">
        <v>1</v>
      </c>
      <c r="AB337" s="262">
        <v>7</v>
      </c>
      <c r="AC337" s="262">
        <v>7</v>
      </c>
      <c r="AZ337" s="262">
        <v>2</v>
      </c>
      <c r="BA337" s="262">
        <f>IF(AZ337=1,G337,0)</f>
        <v>0</v>
      </c>
      <c r="BB337" s="262">
        <f>IF(AZ337=2,G337,0)</f>
        <v>0</v>
      </c>
      <c r="BC337" s="262">
        <f>IF(AZ337=3,G337,0)</f>
        <v>0</v>
      </c>
      <c r="BD337" s="262">
        <f>IF(AZ337=4,G337,0)</f>
        <v>0</v>
      </c>
      <c r="BE337" s="262">
        <f>IF(AZ337=5,G337,0)</f>
        <v>0</v>
      </c>
      <c r="CA337" s="293">
        <v>1</v>
      </c>
      <c r="CB337" s="293">
        <v>7</v>
      </c>
    </row>
    <row r="338" spans="1:80" x14ac:dyDescent="0.2">
      <c r="A338" s="302"/>
      <c r="B338" s="309"/>
      <c r="C338" s="310" t="s">
        <v>1262</v>
      </c>
      <c r="D338" s="311"/>
      <c r="E338" s="312">
        <v>11.148</v>
      </c>
      <c r="F338" s="313"/>
      <c r="G338" s="314"/>
      <c r="H338" s="315"/>
      <c r="I338" s="307"/>
      <c r="J338" s="316"/>
      <c r="K338" s="307"/>
      <c r="M338" s="308" t="s">
        <v>1262</v>
      </c>
      <c r="O338" s="293"/>
    </row>
    <row r="339" spans="1:80" x14ac:dyDescent="0.2">
      <c r="A339" s="302"/>
      <c r="B339" s="309"/>
      <c r="C339" s="310" t="s">
        <v>1263</v>
      </c>
      <c r="D339" s="311"/>
      <c r="E339" s="312">
        <v>0.28000000000000003</v>
      </c>
      <c r="F339" s="313"/>
      <c r="G339" s="314"/>
      <c r="H339" s="315"/>
      <c r="I339" s="307"/>
      <c r="J339" s="316"/>
      <c r="K339" s="307"/>
      <c r="M339" s="308" t="s">
        <v>1263</v>
      </c>
      <c r="O339" s="293"/>
    </row>
    <row r="340" spans="1:80" x14ac:dyDescent="0.2">
      <c r="A340" s="302"/>
      <c r="B340" s="309"/>
      <c r="C340" s="310" t="s">
        <v>1264</v>
      </c>
      <c r="D340" s="311"/>
      <c r="E340" s="312">
        <v>0.153</v>
      </c>
      <c r="F340" s="313"/>
      <c r="G340" s="314"/>
      <c r="H340" s="315"/>
      <c r="I340" s="307"/>
      <c r="J340" s="316"/>
      <c r="K340" s="307"/>
      <c r="M340" s="308" t="s">
        <v>1264</v>
      </c>
      <c r="O340" s="293"/>
    </row>
    <row r="341" spans="1:80" x14ac:dyDescent="0.2">
      <c r="A341" s="294">
        <v>141</v>
      </c>
      <c r="B341" s="295" t="s">
        <v>973</v>
      </c>
      <c r="C341" s="296" t="s">
        <v>974</v>
      </c>
      <c r="D341" s="297" t="s">
        <v>165</v>
      </c>
      <c r="E341" s="298">
        <v>2.2210000000000001</v>
      </c>
      <c r="F341" s="298">
        <v>0</v>
      </c>
      <c r="G341" s="299">
        <f>E341*F341</f>
        <v>0</v>
      </c>
      <c r="H341" s="300">
        <v>0</v>
      </c>
      <c r="I341" s="301">
        <f>E341*H341</f>
        <v>0</v>
      </c>
      <c r="J341" s="300">
        <v>0</v>
      </c>
      <c r="K341" s="301">
        <f>E341*J341</f>
        <v>0</v>
      </c>
      <c r="O341" s="293">
        <v>2</v>
      </c>
      <c r="AA341" s="262">
        <v>1</v>
      </c>
      <c r="AB341" s="262">
        <v>7</v>
      </c>
      <c r="AC341" s="262">
        <v>7</v>
      </c>
      <c r="AZ341" s="262">
        <v>2</v>
      </c>
      <c r="BA341" s="262">
        <f>IF(AZ341=1,G341,0)</f>
        <v>0</v>
      </c>
      <c r="BB341" s="262">
        <f>IF(AZ341=2,G341,0)</f>
        <v>0</v>
      </c>
      <c r="BC341" s="262">
        <f>IF(AZ341=3,G341,0)</f>
        <v>0</v>
      </c>
      <c r="BD341" s="262">
        <f>IF(AZ341=4,G341,0)</f>
        <v>0</v>
      </c>
      <c r="BE341" s="262">
        <f>IF(AZ341=5,G341,0)</f>
        <v>0</v>
      </c>
      <c r="CA341" s="293">
        <v>1</v>
      </c>
      <c r="CB341" s="293">
        <v>7</v>
      </c>
    </row>
    <row r="342" spans="1:80" x14ac:dyDescent="0.2">
      <c r="A342" s="302"/>
      <c r="B342" s="309"/>
      <c r="C342" s="310" t="s">
        <v>1265</v>
      </c>
      <c r="D342" s="311"/>
      <c r="E342" s="312">
        <v>1.788</v>
      </c>
      <c r="F342" s="313"/>
      <c r="G342" s="314"/>
      <c r="H342" s="315"/>
      <c r="I342" s="307"/>
      <c r="J342" s="316"/>
      <c r="K342" s="307"/>
      <c r="M342" s="308" t="s">
        <v>1265</v>
      </c>
      <c r="O342" s="293"/>
    </row>
    <row r="343" spans="1:80" x14ac:dyDescent="0.2">
      <c r="A343" s="302"/>
      <c r="B343" s="309"/>
      <c r="C343" s="310" t="s">
        <v>1263</v>
      </c>
      <c r="D343" s="311"/>
      <c r="E343" s="312">
        <v>0.28000000000000003</v>
      </c>
      <c r="F343" s="313"/>
      <c r="G343" s="314"/>
      <c r="H343" s="315"/>
      <c r="I343" s="307"/>
      <c r="J343" s="316"/>
      <c r="K343" s="307"/>
      <c r="M343" s="308" t="s">
        <v>1263</v>
      </c>
      <c r="O343" s="293"/>
    </row>
    <row r="344" spans="1:80" x14ac:dyDescent="0.2">
      <c r="A344" s="302"/>
      <c r="B344" s="309"/>
      <c r="C344" s="310" t="s">
        <v>1264</v>
      </c>
      <c r="D344" s="311"/>
      <c r="E344" s="312">
        <v>0.153</v>
      </c>
      <c r="F344" s="313"/>
      <c r="G344" s="314"/>
      <c r="H344" s="315"/>
      <c r="I344" s="307"/>
      <c r="J344" s="316"/>
      <c r="K344" s="307"/>
      <c r="M344" s="308" t="s">
        <v>1264</v>
      </c>
      <c r="O344" s="293"/>
    </row>
    <row r="345" spans="1:80" x14ac:dyDescent="0.2">
      <c r="A345" s="294">
        <v>142</v>
      </c>
      <c r="B345" s="295" t="s">
        <v>975</v>
      </c>
      <c r="C345" s="296" t="s">
        <v>976</v>
      </c>
      <c r="D345" s="297" t="s">
        <v>272</v>
      </c>
      <c r="E345" s="298">
        <v>34.43</v>
      </c>
      <c r="F345" s="298">
        <v>0</v>
      </c>
      <c r="G345" s="299">
        <f>E345*F345</f>
        <v>0</v>
      </c>
      <c r="H345" s="300">
        <v>1E-4</v>
      </c>
      <c r="I345" s="301">
        <f>E345*H345</f>
        <v>3.4430000000000003E-3</v>
      </c>
      <c r="J345" s="300">
        <v>0</v>
      </c>
      <c r="K345" s="301">
        <f>E345*J345</f>
        <v>0</v>
      </c>
      <c r="O345" s="293">
        <v>2</v>
      </c>
      <c r="AA345" s="262">
        <v>1</v>
      </c>
      <c r="AB345" s="262">
        <v>7</v>
      </c>
      <c r="AC345" s="262">
        <v>7</v>
      </c>
      <c r="AZ345" s="262">
        <v>2</v>
      </c>
      <c r="BA345" s="262">
        <f>IF(AZ345=1,G345,0)</f>
        <v>0</v>
      </c>
      <c r="BB345" s="262">
        <f>IF(AZ345=2,G345,0)</f>
        <v>0</v>
      </c>
      <c r="BC345" s="262">
        <f>IF(AZ345=3,G345,0)</f>
        <v>0</v>
      </c>
      <c r="BD345" s="262">
        <f>IF(AZ345=4,G345,0)</f>
        <v>0</v>
      </c>
      <c r="BE345" s="262">
        <f>IF(AZ345=5,G345,0)</f>
        <v>0</v>
      </c>
      <c r="CA345" s="293">
        <v>1</v>
      </c>
      <c r="CB345" s="293">
        <v>7</v>
      </c>
    </row>
    <row r="346" spans="1:80" x14ac:dyDescent="0.2">
      <c r="A346" s="302"/>
      <c r="B346" s="309"/>
      <c r="C346" s="310" t="s">
        <v>1266</v>
      </c>
      <c r="D346" s="311"/>
      <c r="E346" s="312">
        <v>9.2899999999999991</v>
      </c>
      <c r="F346" s="313"/>
      <c r="G346" s="314"/>
      <c r="H346" s="315"/>
      <c r="I346" s="307"/>
      <c r="J346" s="316"/>
      <c r="K346" s="307"/>
      <c r="M346" s="308" t="s">
        <v>1266</v>
      </c>
      <c r="O346" s="293"/>
    </row>
    <row r="347" spans="1:80" x14ac:dyDescent="0.2">
      <c r="A347" s="302"/>
      <c r="B347" s="309"/>
      <c r="C347" s="310" t="s">
        <v>1267</v>
      </c>
      <c r="D347" s="311"/>
      <c r="E347" s="312">
        <v>25.14</v>
      </c>
      <c r="F347" s="313"/>
      <c r="G347" s="314"/>
      <c r="H347" s="315"/>
      <c r="I347" s="307"/>
      <c r="J347" s="316"/>
      <c r="K347" s="307"/>
      <c r="M347" s="337">
        <v>251400</v>
      </c>
      <c r="O347" s="293"/>
    </row>
    <row r="348" spans="1:80" x14ac:dyDescent="0.2">
      <c r="A348" s="294">
        <v>143</v>
      </c>
      <c r="B348" s="295" t="s">
        <v>980</v>
      </c>
      <c r="C348" s="296" t="s">
        <v>981</v>
      </c>
      <c r="D348" s="297" t="s">
        <v>165</v>
      </c>
      <c r="E348" s="298">
        <v>12.739100000000001</v>
      </c>
      <c r="F348" s="298">
        <v>0</v>
      </c>
      <c r="G348" s="299">
        <f>E348*F348</f>
        <v>0</v>
      </c>
      <c r="H348" s="300">
        <v>1.3599999999999999E-2</v>
      </c>
      <c r="I348" s="301">
        <f>E348*H348</f>
        <v>0.17325176</v>
      </c>
      <c r="J348" s="300"/>
      <c r="K348" s="301">
        <f>E348*J348</f>
        <v>0</v>
      </c>
      <c r="O348" s="293">
        <v>2</v>
      </c>
      <c r="AA348" s="262">
        <v>3</v>
      </c>
      <c r="AB348" s="262">
        <v>7</v>
      </c>
      <c r="AC348" s="262">
        <v>597813721</v>
      </c>
      <c r="AZ348" s="262">
        <v>2</v>
      </c>
      <c r="BA348" s="262">
        <f>IF(AZ348=1,G348,0)</f>
        <v>0</v>
      </c>
      <c r="BB348" s="262">
        <f>IF(AZ348=2,G348,0)</f>
        <v>0</v>
      </c>
      <c r="BC348" s="262">
        <f>IF(AZ348=3,G348,0)</f>
        <v>0</v>
      </c>
      <c r="BD348" s="262">
        <f>IF(AZ348=4,G348,0)</f>
        <v>0</v>
      </c>
      <c r="BE348" s="262">
        <f>IF(AZ348=5,G348,0)</f>
        <v>0</v>
      </c>
      <c r="CA348" s="293">
        <v>3</v>
      </c>
      <c r="CB348" s="293">
        <v>7</v>
      </c>
    </row>
    <row r="349" spans="1:80" x14ac:dyDescent="0.2">
      <c r="A349" s="302"/>
      <c r="B349" s="309"/>
      <c r="C349" s="310" t="s">
        <v>1268</v>
      </c>
      <c r="D349" s="311"/>
      <c r="E349" s="312">
        <v>12.739100000000001</v>
      </c>
      <c r="F349" s="313"/>
      <c r="G349" s="314"/>
      <c r="H349" s="315"/>
      <c r="I349" s="307"/>
      <c r="J349" s="316"/>
      <c r="K349" s="307"/>
      <c r="M349" s="308" t="s">
        <v>1268</v>
      </c>
      <c r="O349" s="293"/>
    </row>
    <row r="350" spans="1:80" x14ac:dyDescent="0.2">
      <c r="A350" s="294">
        <v>144</v>
      </c>
      <c r="B350" s="295" t="s">
        <v>983</v>
      </c>
      <c r="C350" s="296" t="s">
        <v>984</v>
      </c>
      <c r="D350" s="297" t="s">
        <v>200</v>
      </c>
      <c r="E350" s="298">
        <v>0.23865311</v>
      </c>
      <c r="F350" s="298">
        <v>0</v>
      </c>
      <c r="G350" s="299">
        <f>E350*F350</f>
        <v>0</v>
      </c>
      <c r="H350" s="300">
        <v>0</v>
      </c>
      <c r="I350" s="301">
        <f>E350*H350</f>
        <v>0</v>
      </c>
      <c r="J350" s="300"/>
      <c r="K350" s="301">
        <f>E350*J350</f>
        <v>0</v>
      </c>
      <c r="O350" s="293">
        <v>2</v>
      </c>
      <c r="AA350" s="262">
        <v>7</v>
      </c>
      <c r="AB350" s="262">
        <v>1001</v>
      </c>
      <c r="AC350" s="262">
        <v>5</v>
      </c>
      <c r="AZ350" s="262">
        <v>2</v>
      </c>
      <c r="BA350" s="262">
        <f>IF(AZ350=1,G350,0)</f>
        <v>0</v>
      </c>
      <c r="BB350" s="262">
        <f>IF(AZ350=2,G350,0)</f>
        <v>0</v>
      </c>
      <c r="BC350" s="262">
        <f>IF(AZ350=3,G350,0)</f>
        <v>0</v>
      </c>
      <c r="BD350" s="262">
        <f>IF(AZ350=4,G350,0)</f>
        <v>0</v>
      </c>
      <c r="BE350" s="262">
        <f>IF(AZ350=5,G350,0)</f>
        <v>0</v>
      </c>
      <c r="CA350" s="293">
        <v>7</v>
      </c>
      <c r="CB350" s="293">
        <v>1001</v>
      </c>
    </row>
    <row r="351" spans="1:80" x14ac:dyDescent="0.2">
      <c r="A351" s="317"/>
      <c r="B351" s="318" t="s">
        <v>101</v>
      </c>
      <c r="C351" s="319" t="s">
        <v>966</v>
      </c>
      <c r="D351" s="320"/>
      <c r="E351" s="321"/>
      <c r="F351" s="322"/>
      <c r="G351" s="323">
        <f>SUM(G336:G350)</f>
        <v>0</v>
      </c>
      <c r="H351" s="324"/>
      <c r="I351" s="325">
        <f>SUM(I336:I350)</f>
        <v>0.23865311</v>
      </c>
      <c r="J351" s="324"/>
      <c r="K351" s="325">
        <f>SUM(K336:K350)</f>
        <v>0</v>
      </c>
      <c r="O351" s="293">
        <v>4</v>
      </c>
      <c r="BA351" s="326">
        <f>SUM(BA336:BA350)</f>
        <v>0</v>
      </c>
      <c r="BB351" s="326">
        <f>SUM(BB336:BB350)</f>
        <v>0</v>
      </c>
      <c r="BC351" s="326">
        <f>SUM(BC336:BC350)</f>
        <v>0</v>
      </c>
      <c r="BD351" s="326">
        <f>SUM(BD336:BD350)</f>
        <v>0</v>
      </c>
      <c r="BE351" s="326">
        <f>SUM(BE336:BE350)</f>
        <v>0</v>
      </c>
    </row>
    <row r="352" spans="1:80" x14ac:dyDescent="0.2">
      <c r="A352" s="283" t="s">
        <v>97</v>
      </c>
      <c r="B352" s="284" t="s">
        <v>985</v>
      </c>
      <c r="C352" s="285" t="s">
        <v>986</v>
      </c>
      <c r="D352" s="286"/>
      <c r="E352" s="287"/>
      <c r="F352" s="287"/>
      <c r="G352" s="288"/>
      <c r="H352" s="289"/>
      <c r="I352" s="290"/>
      <c r="J352" s="291"/>
      <c r="K352" s="292"/>
      <c r="O352" s="293">
        <v>1</v>
      </c>
    </row>
    <row r="353" spans="1:80" x14ac:dyDescent="0.2">
      <c r="A353" s="294">
        <v>145</v>
      </c>
      <c r="B353" s="295" t="s">
        <v>988</v>
      </c>
      <c r="C353" s="296" t="s">
        <v>989</v>
      </c>
      <c r="D353" s="297" t="s">
        <v>165</v>
      </c>
      <c r="E353" s="298">
        <v>137.8785</v>
      </c>
      <c r="F353" s="298">
        <v>0</v>
      </c>
      <c r="G353" s="299">
        <f>E353*F353</f>
        <v>0</v>
      </c>
      <c r="H353" s="300">
        <v>6.9999999999999994E-5</v>
      </c>
      <c r="I353" s="301">
        <f>E353*H353</f>
        <v>9.6514949999999995E-3</v>
      </c>
      <c r="J353" s="300">
        <v>0</v>
      </c>
      <c r="K353" s="301">
        <f>E353*J353</f>
        <v>0</v>
      </c>
      <c r="O353" s="293">
        <v>2</v>
      </c>
      <c r="AA353" s="262">
        <v>1</v>
      </c>
      <c r="AB353" s="262">
        <v>7</v>
      </c>
      <c r="AC353" s="262">
        <v>7</v>
      </c>
      <c r="AZ353" s="262">
        <v>2</v>
      </c>
      <c r="BA353" s="262">
        <f>IF(AZ353=1,G353,0)</f>
        <v>0</v>
      </c>
      <c r="BB353" s="262">
        <f>IF(AZ353=2,G353,0)</f>
        <v>0</v>
      </c>
      <c r="BC353" s="262">
        <f>IF(AZ353=3,G353,0)</f>
        <v>0</v>
      </c>
      <c r="BD353" s="262">
        <f>IF(AZ353=4,G353,0)</f>
        <v>0</v>
      </c>
      <c r="BE353" s="262">
        <f>IF(AZ353=5,G353,0)</f>
        <v>0</v>
      </c>
      <c r="CA353" s="293">
        <v>1</v>
      </c>
      <c r="CB353" s="293">
        <v>7</v>
      </c>
    </row>
    <row r="354" spans="1:80" x14ac:dyDescent="0.2">
      <c r="A354" s="302"/>
      <c r="B354" s="303"/>
      <c r="C354" s="304"/>
      <c r="D354" s="305"/>
      <c r="E354" s="305"/>
      <c r="F354" s="305"/>
      <c r="G354" s="306"/>
      <c r="I354" s="307"/>
      <c r="K354" s="307"/>
      <c r="L354" s="308"/>
      <c r="O354" s="293">
        <v>3</v>
      </c>
    </row>
    <row r="355" spans="1:80" x14ac:dyDescent="0.2">
      <c r="A355" s="294">
        <v>146</v>
      </c>
      <c r="B355" s="295" t="s">
        <v>990</v>
      </c>
      <c r="C355" s="296" t="s">
        <v>991</v>
      </c>
      <c r="D355" s="297" t="s">
        <v>165</v>
      </c>
      <c r="E355" s="298">
        <v>137.8785</v>
      </c>
      <c r="F355" s="298">
        <v>0</v>
      </c>
      <c r="G355" s="299">
        <f>E355*F355</f>
        <v>0</v>
      </c>
      <c r="H355" s="300">
        <v>2.9E-4</v>
      </c>
      <c r="I355" s="301">
        <f>E355*H355</f>
        <v>3.9984764999999999E-2</v>
      </c>
      <c r="J355" s="300">
        <v>0</v>
      </c>
      <c r="K355" s="301">
        <f>E355*J355</f>
        <v>0</v>
      </c>
      <c r="O355" s="293">
        <v>2</v>
      </c>
      <c r="AA355" s="262">
        <v>1</v>
      </c>
      <c r="AB355" s="262">
        <v>0</v>
      </c>
      <c r="AC355" s="262">
        <v>0</v>
      </c>
      <c r="AZ355" s="262">
        <v>2</v>
      </c>
      <c r="BA355" s="262">
        <f>IF(AZ355=1,G355,0)</f>
        <v>0</v>
      </c>
      <c r="BB355" s="262">
        <f>IF(AZ355=2,G355,0)</f>
        <v>0</v>
      </c>
      <c r="BC355" s="262">
        <f>IF(AZ355=3,G355,0)</f>
        <v>0</v>
      </c>
      <c r="BD355" s="262">
        <f>IF(AZ355=4,G355,0)</f>
        <v>0</v>
      </c>
      <c r="BE355" s="262">
        <f>IF(AZ355=5,G355,0)</f>
        <v>0</v>
      </c>
      <c r="CA355" s="293">
        <v>1</v>
      </c>
      <c r="CB355" s="293">
        <v>0</v>
      </c>
    </row>
    <row r="356" spans="1:80" x14ac:dyDescent="0.2">
      <c r="A356" s="302"/>
      <c r="B356" s="303"/>
      <c r="C356" s="304"/>
      <c r="D356" s="305"/>
      <c r="E356" s="305"/>
      <c r="F356" s="305"/>
      <c r="G356" s="306"/>
      <c r="I356" s="307"/>
      <c r="K356" s="307"/>
      <c r="L356" s="308"/>
      <c r="O356" s="293">
        <v>3</v>
      </c>
    </row>
    <row r="357" spans="1:80" x14ac:dyDescent="0.2">
      <c r="A357" s="302"/>
      <c r="B357" s="309"/>
      <c r="C357" s="310" t="s">
        <v>992</v>
      </c>
      <c r="D357" s="311"/>
      <c r="E357" s="312">
        <v>0</v>
      </c>
      <c r="F357" s="313"/>
      <c r="G357" s="314"/>
      <c r="H357" s="315"/>
      <c r="I357" s="307"/>
      <c r="J357" s="316"/>
      <c r="K357" s="307"/>
      <c r="M357" s="308" t="s">
        <v>992</v>
      </c>
      <c r="O357" s="293"/>
    </row>
    <row r="358" spans="1:80" x14ac:dyDescent="0.2">
      <c r="A358" s="302"/>
      <c r="B358" s="309"/>
      <c r="C358" s="310" t="s">
        <v>1141</v>
      </c>
      <c r="D358" s="311"/>
      <c r="E358" s="312">
        <v>28.027999999999999</v>
      </c>
      <c r="F358" s="313"/>
      <c r="G358" s="314"/>
      <c r="H358" s="315"/>
      <c r="I358" s="307"/>
      <c r="J358" s="316"/>
      <c r="K358" s="307"/>
      <c r="M358" s="308" t="s">
        <v>1141</v>
      </c>
      <c r="O358" s="293"/>
    </row>
    <row r="359" spans="1:80" x14ac:dyDescent="0.2">
      <c r="A359" s="302"/>
      <c r="B359" s="309"/>
      <c r="C359" s="310" t="s">
        <v>1144</v>
      </c>
      <c r="D359" s="311"/>
      <c r="E359" s="312">
        <v>12.6</v>
      </c>
      <c r="F359" s="313"/>
      <c r="G359" s="314"/>
      <c r="H359" s="315"/>
      <c r="I359" s="307"/>
      <c r="J359" s="316"/>
      <c r="K359" s="307"/>
      <c r="M359" s="308" t="s">
        <v>1144</v>
      </c>
      <c r="O359" s="293"/>
    </row>
    <row r="360" spans="1:80" x14ac:dyDescent="0.2">
      <c r="A360" s="302"/>
      <c r="B360" s="309"/>
      <c r="C360" s="310" t="s">
        <v>997</v>
      </c>
      <c r="D360" s="311"/>
      <c r="E360" s="312">
        <v>0</v>
      </c>
      <c r="F360" s="313"/>
      <c r="G360" s="314"/>
      <c r="H360" s="315"/>
      <c r="I360" s="307"/>
      <c r="J360" s="316"/>
      <c r="K360" s="307"/>
      <c r="M360" s="308" t="s">
        <v>997</v>
      </c>
      <c r="O360" s="293"/>
    </row>
    <row r="361" spans="1:80" x14ac:dyDescent="0.2">
      <c r="A361" s="302"/>
      <c r="B361" s="309"/>
      <c r="C361" s="310" t="s">
        <v>1155</v>
      </c>
      <c r="D361" s="311"/>
      <c r="E361" s="312">
        <v>15.9488</v>
      </c>
      <c r="F361" s="313"/>
      <c r="G361" s="314"/>
      <c r="H361" s="315"/>
      <c r="I361" s="307"/>
      <c r="J361" s="316"/>
      <c r="K361" s="307"/>
      <c r="M361" s="308" t="s">
        <v>1155</v>
      </c>
      <c r="O361" s="293"/>
    </row>
    <row r="362" spans="1:80" x14ac:dyDescent="0.2">
      <c r="A362" s="302"/>
      <c r="B362" s="309"/>
      <c r="C362" s="310" t="s">
        <v>1269</v>
      </c>
      <c r="D362" s="311"/>
      <c r="E362" s="312">
        <v>16.099499999999999</v>
      </c>
      <c r="F362" s="313"/>
      <c r="G362" s="314"/>
      <c r="H362" s="315"/>
      <c r="I362" s="307"/>
      <c r="J362" s="316"/>
      <c r="K362" s="307"/>
      <c r="M362" s="308" t="s">
        <v>1269</v>
      </c>
      <c r="O362" s="293"/>
    </row>
    <row r="363" spans="1:80" x14ac:dyDescent="0.2">
      <c r="A363" s="302"/>
      <c r="B363" s="309"/>
      <c r="C363" s="310" t="s">
        <v>1157</v>
      </c>
      <c r="D363" s="311"/>
      <c r="E363" s="312">
        <v>27.778199999999998</v>
      </c>
      <c r="F363" s="313"/>
      <c r="G363" s="314"/>
      <c r="H363" s="315"/>
      <c r="I363" s="307"/>
      <c r="J363" s="316"/>
      <c r="K363" s="307"/>
      <c r="M363" s="308" t="s">
        <v>1157</v>
      </c>
      <c r="O363" s="293"/>
    </row>
    <row r="364" spans="1:80" x14ac:dyDescent="0.2">
      <c r="A364" s="302"/>
      <c r="B364" s="309"/>
      <c r="C364" s="310" t="s">
        <v>1158</v>
      </c>
      <c r="D364" s="311"/>
      <c r="E364" s="312">
        <v>0.46200000000000002</v>
      </c>
      <c r="F364" s="313"/>
      <c r="G364" s="314"/>
      <c r="H364" s="315"/>
      <c r="I364" s="307"/>
      <c r="J364" s="316"/>
      <c r="K364" s="307"/>
      <c r="M364" s="308" t="s">
        <v>1158</v>
      </c>
      <c r="O364" s="293"/>
    </row>
    <row r="365" spans="1:80" x14ac:dyDescent="0.2">
      <c r="A365" s="302"/>
      <c r="B365" s="309"/>
      <c r="C365" s="310" t="s">
        <v>1270</v>
      </c>
      <c r="D365" s="311"/>
      <c r="E365" s="312">
        <v>29.19</v>
      </c>
      <c r="F365" s="313"/>
      <c r="G365" s="314"/>
      <c r="H365" s="315"/>
      <c r="I365" s="307"/>
      <c r="J365" s="316"/>
      <c r="K365" s="307"/>
      <c r="M365" s="308" t="s">
        <v>1270</v>
      </c>
      <c r="O365" s="293"/>
    </row>
    <row r="366" spans="1:80" x14ac:dyDescent="0.2">
      <c r="A366" s="302"/>
      <c r="B366" s="309"/>
      <c r="C366" s="310" t="s">
        <v>1271</v>
      </c>
      <c r="D366" s="311"/>
      <c r="E366" s="312">
        <v>14.04</v>
      </c>
      <c r="F366" s="313"/>
      <c r="G366" s="314"/>
      <c r="H366" s="315"/>
      <c r="I366" s="307"/>
      <c r="J366" s="316"/>
      <c r="K366" s="307"/>
      <c r="M366" s="308" t="s">
        <v>1271</v>
      </c>
      <c r="O366" s="293"/>
    </row>
    <row r="367" spans="1:80" x14ac:dyDescent="0.2">
      <c r="A367" s="302"/>
      <c r="B367" s="309"/>
      <c r="C367" s="310" t="s">
        <v>1272</v>
      </c>
      <c r="D367" s="311"/>
      <c r="E367" s="312">
        <v>-8.0500000000000007</v>
      </c>
      <c r="F367" s="313"/>
      <c r="G367" s="314"/>
      <c r="H367" s="315"/>
      <c r="I367" s="307"/>
      <c r="J367" s="316"/>
      <c r="K367" s="307"/>
      <c r="M367" s="308" t="s">
        <v>1272</v>
      </c>
      <c r="O367" s="293"/>
    </row>
    <row r="368" spans="1:80" x14ac:dyDescent="0.2">
      <c r="A368" s="302"/>
      <c r="B368" s="309"/>
      <c r="C368" s="310" t="s">
        <v>1273</v>
      </c>
      <c r="D368" s="311"/>
      <c r="E368" s="312">
        <v>1.782</v>
      </c>
      <c r="F368" s="313"/>
      <c r="G368" s="314"/>
      <c r="H368" s="315"/>
      <c r="I368" s="307"/>
      <c r="J368" s="316"/>
      <c r="K368" s="307"/>
      <c r="M368" s="308" t="s">
        <v>1273</v>
      </c>
      <c r="O368" s="293"/>
    </row>
    <row r="369" spans="1:80" x14ac:dyDescent="0.2">
      <c r="A369" s="317"/>
      <c r="B369" s="318" t="s">
        <v>101</v>
      </c>
      <c r="C369" s="319" t="s">
        <v>987</v>
      </c>
      <c r="D369" s="320"/>
      <c r="E369" s="321"/>
      <c r="F369" s="322"/>
      <c r="G369" s="323">
        <f>SUM(G352:G368)</f>
        <v>0</v>
      </c>
      <c r="H369" s="324"/>
      <c r="I369" s="325">
        <f>SUM(I352:I368)</f>
        <v>4.9636260000000001E-2</v>
      </c>
      <c r="J369" s="324"/>
      <c r="K369" s="325">
        <f>SUM(K352:K368)</f>
        <v>0</v>
      </c>
      <c r="O369" s="293">
        <v>4</v>
      </c>
      <c r="BA369" s="326">
        <f>SUM(BA352:BA368)</f>
        <v>0</v>
      </c>
      <c r="BB369" s="326">
        <f>SUM(BB352:BB368)</f>
        <v>0</v>
      </c>
      <c r="BC369" s="326">
        <f>SUM(BC352:BC368)</f>
        <v>0</v>
      </c>
      <c r="BD369" s="326">
        <f>SUM(BD352:BD368)</f>
        <v>0</v>
      </c>
      <c r="BE369" s="326">
        <f>SUM(BE352:BE368)</f>
        <v>0</v>
      </c>
    </row>
    <row r="370" spans="1:80" x14ac:dyDescent="0.2">
      <c r="A370" s="283" t="s">
        <v>97</v>
      </c>
      <c r="B370" s="284" t="s">
        <v>1002</v>
      </c>
      <c r="C370" s="285" t="s">
        <v>1003</v>
      </c>
      <c r="D370" s="286"/>
      <c r="E370" s="287"/>
      <c r="F370" s="287"/>
      <c r="G370" s="288"/>
      <c r="H370" s="289"/>
      <c r="I370" s="290"/>
      <c r="J370" s="291"/>
      <c r="K370" s="292"/>
      <c r="O370" s="293">
        <v>1</v>
      </c>
    </row>
    <row r="371" spans="1:80" x14ac:dyDescent="0.2">
      <c r="A371" s="294">
        <v>147</v>
      </c>
      <c r="B371" s="295" t="s">
        <v>357</v>
      </c>
      <c r="C371" s="296" t="s">
        <v>1005</v>
      </c>
      <c r="D371" s="297" t="s">
        <v>100</v>
      </c>
      <c r="E371" s="298">
        <v>1</v>
      </c>
      <c r="F371" s="298">
        <v>0</v>
      </c>
      <c r="G371" s="299">
        <f>E371*F371</f>
        <v>0</v>
      </c>
      <c r="H371" s="300">
        <v>0</v>
      </c>
      <c r="I371" s="301">
        <f>E371*H371</f>
        <v>0</v>
      </c>
      <c r="J371" s="300"/>
      <c r="K371" s="301">
        <f>E371*J371</f>
        <v>0</v>
      </c>
      <c r="O371" s="293">
        <v>2</v>
      </c>
      <c r="AA371" s="262">
        <v>12</v>
      </c>
      <c r="AB371" s="262">
        <v>0</v>
      </c>
      <c r="AC371" s="262">
        <v>132</v>
      </c>
      <c r="AZ371" s="262">
        <v>2</v>
      </c>
      <c r="BA371" s="262">
        <f>IF(AZ371=1,G371,0)</f>
        <v>0</v>
      </c>
      <c r="BB371" s="262">
        <f>IF(AZ371=2,G371,0)</f>
        <v>0</v>
      </c>
      <c r="BC371" s="262">
        <f>IF(AZ371=3,G371,0)</f>
        <v>0</v>
      </c>
      <c r="BD371" s="262">
        <f>IF(AZ371=4,G371,0)</f>
        <v>0</v>
      </c>
      <c r="BE371" s="262">
        <f>IF(AZ371=5,G371,0)</f>
        <v>0</v>
      </c>
      <c r="CA371" s="293">
        <v>12</v>
      </c>
      <c r="CB371" s="293">
        <v>0</v>
      </c>
    </row>
    <row r="372" spans="1:80" x14ac:dyDescent="0.2">
      <c r="A372" s="294">
        <v>148</v>
      </c>
      <c r="B372" s="295" t="s">
        <v>534</v>
      </c>
      <c r="C372" s="296" t="s">
        <v>1006</v>
      </c>
      <c r="D372" s="297" t="s">
        <v>272</v>
      </c>
      <c r="E372" s="298">
        <v>7</v>
      </c>
      <c r="F372" s="298">
        <v>0</v>
      </c>
      <c r="G372" s="299">
        <f>E372*F372</f>
        <v>0</v>
      </c>
      <c r="H372" s="300">
        <v>0</v>
      </c>
      <c r="I372" s="301">
        <f>E372*H372</f>
        <v>0</v>
      </c>
      <c r="J372" s="300"/>
      <c r="K372" s="301">
        <f>E372*J372</f>
        <v>0</v>
      </c>
      <c r="O372" s="293">
        <v>2</v>
      </c>
      <c r="AA372" s="262">
        <v>12</v>
      </c>
      <c r="AB372" s="262">
        <v>0</v>
      </c>
      <c r="AC372" s="262">
        <v>133</v>
      </c>
      <c r="AZ372" s="262">
        <v>2</v>
      </c>
      <c r="BA372" s="262">
        <f>IF(AZ372=1,G372,0)</f>
        <v>0</v>
      </c>
      <c r="BB372" s="262">
        <f>IF(AZ372=2,G372,0)</f>
        <v>0</v>
      </c>
      <c r="BC372" s="262">
        <f>IF(AZ372=3,G372,0)</f>
        <v>0</v>
      </c>
      <c r="BD372" s="262">
        <f>IF(AZ372=4,G372,0)</f>
        <v>0</v>
      </c>
      <c r="BE372" s="262">
        <f>IF(AZ372=5,G372,0)</f>
        <v>0</v>
      </c>
      <c r="CA372" s="293">
        <v>12</v>
      </c>
      <c r="CB372" s="293">
        <v>0</v>
      </c>
    </row>
    <row r="373" spans="1:80" x14ac:dyDescent="0.2">
      <c r="A373" s="294">
        <v>149</v>
      </c>
      <c r="B373" s="295" t="s">
        <v>538</v>
      </c>
      <c r="C373" s="296" t="s">
        <v>1007</v>
      </c>
      <c r="D373" s="297" t="s">
        <v>272</v>
      </c>
      <c r="E373" s="298">
        <v>14</v>
      </c>
      <c r="F373" s="298">
        <v>0</v>
      </c>
      <c r="G373" s="299">
        <f>E373*F373</f>
        <v>0</v>
      </c>
      <c r="H373" s="300">
        <v>0</v>
      </c>
      <c r="I373" s="301">
        <f>E373*H373</f>
        <v>0</v>
      </c>
      <c r="J373" s="300"/>
      <c r="K373" s="301">
        <f>E373*J373</f>
        <v>0</v>
      </c>
      <c r="O373" s="293">
        <v>2</v>
      </c>
      <c r="AA373" s="262">
        <v>12</v>
      </c>
      <c r="AB373" s="262">
        <v>0</v>
      </c>
      <c r="AC373" s="262">
        <v>134</v>
      </c>
      <c r="AZ373" s="262">
        <v>2</v>
      </c>
      <c r="BA373" s="262">
        <f>IF(AZ373=1,G373,0)</f>
        <v>0</v>
      </c>
      <c r="BB373" s="262">
        <f>IF(AZ373=2,G373,0)</f>
        <v>0</v>
      </c>
      <c r="BC373" s="262">
        <f>IF(AZ373=3,G373,0)</f>
        <v>0</v>
      </c>
      <c r="BD373" s="262">
        <f>IF(AZ373=4,G373,0)</f>
        <v>0</v>
      </c>
      <c r="BE373" s="262">
        <f>IF(AZ373=5,G373,0)</f>
        <v>0</v>
      </c>
      <c r="CA373" s="293">
        <v>12</v>
      </c>
      <c r="CB373" s="293">
        <v>0</v>
      </c>
    </row>
    <row r="374" spans="1:80" x14ac:dyDescent="0.2">
      <c r="A374" s="302"/>
      <c r="B374" s="309"/>
      <c r="C374" s="310" t="s">
        <v>1274</v>
      </c>
      <c r="D374" s="311"/>
      <c r="E374" s="312">
        <v>14</v>
      </c>
      <c r="F374" s="313"/>
      <c r="G374" s="314"/>
      <c r="H374" s="315"/>
      <c r="I374" s="307"/>
      <c r="J374" s="316"/>
      <c r="K374" s="307"/>
      <c r="M374" s="308" t="s">
        <v>1274</v>
      </c>
      <c r="O374" s="293"/>
    </row>
    <row r="375" spans="1:80" x14ac:dyDescent="0.2">
      <c r="A375" s="294">
        <v>150</v>
      </c>
      <c r="B375" s="295" t="s">
        <v>541</v>
      </c>
      <c r="C375" s="296" t="s">
        <v>1275</v>
      </c>
      <c r="D375" s="297" t="s">
        <v>100</v>
      </c>
      <c r="E375" s="298">
        <v>2</v>
      </c>
      <c r="F375" s="298">
        <v>0</v>
      </c>
      <c r="G375" s="299">
        <f>E375*F375</f>
        <v>0</v>
      </c>
      <c r="H375" s="300">
        <v>0</v>
      </c>
      <c r="I375" s="301">
        <f>E375*H375</f>
        <v>0</v>
      </c>
      <c r="J375" s="300"/>
      <c r="K375" s="301">
        <f>E375*J375</f>
        <v>0</v>
      </c>
      <c r="O375" s="293">
        <v>2</v>
      </c>
      <c r="AA375" s="262">
        <v>12</v>
      </c>
      <c r="AB375" s="262">
        <v>0</v>
      </c>
      <c r="AC375" s="262">
        <v>135</v>
      </c>
      <c r="AZ375" s="262">
        <v>2</v>
      </c>
      <c r="BA375" s="262">
        <f>IF(AZ375=1,G375,0)</f>
        <v>0</v>
      </c>
      <c r="BB375" s="262">
        <f>IF(AZ375=2,G375,0)</f>
        <v>0</v>
      </c>
      <c r="BC375" s="262">
        <f>IF(AZ375=3,G375,0)</f>
        <v>0</v>
      </c>
      <c r="BD375" s="262">
        <f>IF(AZ375=4,G375,0)</f>
        <v>0</v>
      </c>
      <c r="BE375" s="262">
        <f>IF(AZ375=5,G375,0)</f>
        <v>0</v>
      </c>
      <c r="CA375" s="293">
        <v>12</v>
      </c>
      <c r="CB375" s="293">
        <v>0</v>
      </c>
    </row>
    <row r="376" spans="1:80" x14ac:dyDescent="0.2">
      <c r="A376" s="294">
        <v>151</v>
      </c>
      <c r="B376" s="295" t="s">
        <v>544</v>
      </c>
      <c r="C376" s="296" t="s">
        <v>1276</v>
      </c>
      <c r="D376" s="297" t="s">
        <v>272</v>
      </c>
      <c r="E376" s="298">
        <v>3.87</v>
      </c>
      <c r="F376" s="298">
        <v>0</v>
      </c>
      <c r="G376" s="299">
        <f>E376*F376</f>
        <v>0</v>
      </c>
      <c r="H376" s="300">
        <v>0</v>
      </c>
      <c r="I376" s="301">
        <f>E376*H376</f>
        <v>0</v>
      </c>
      <c r="J376" s="300"/>
      <c r="K376" s="301">
        <f>E376*J376</f>
        <v>0</v>
      </c>
      <c r="O376" s="293">
        <v>2</v>
      </c>
      <c r="AA376" s="262">
        <v>12</v>
      </c>
      <c r="AB376" s="262">
        <v>0</v>
      </c>
      <c r="AC376" s="262">
        <v>136</v>
      </c>
      <c r="AZ376" s="262">
        <v>2</v>
      </c>
      <c r="BA376" s="262">
        <f>IF(AZ376=1,G376,0)</f>
        <v>0</v>
      </c>
      <c r="BB376" s="262">
        <f>IF(AZ376=2,G376,0)</f>
        <v>0</v>
      </c>
      <c r="BC376" s="262">
        <f>IF(AZ376=3,G376,0)</f>
        <v>0</v>
      </c>
      <c r="BD376" s="262">
        <f>IF(AZ376=4,G376,0)</f>
        <v>0</v>
      </c>
      <c r="BE376" s="262">
        <f>IF(AZ376=5,G376,0)</f>
        <v>0</v>
      </c>
      <c r="CA376" s="293">
        <v>12</v>
      </c>
      <c r="CB376" s="293">
        <v>0</v>
      </c>
    </row>
    <row r="377" spans="1:80" x14ac:dyDescent="0.2">
      <c r="A377" s="294">
        <v>152</v>
      </c>
      <c r="B377" s="295" t="s">
        <v>1045</v>
      </c>
      <c r="C377" s="296" t="s">
        <v>1277</v>
      </c>
      <c r="D377" s="297" t="s">
        <v>272</v>
      </c>
      <c r="E377" s="298">
        <v>7</v>
      </c>
      <c r="F377" s="298">
        <v>0</v>
      </c>
      <c r="G377" s="299">
        <f>E377*F377</f>
        <v>0</v>
      </c>
      <c r="H377" s="300">
        <v>0</v>
      </c>
      <c r="I377" s="301">
        <f>E377*H377</f>
        <v>0</v>
      </c>
      <c r="J377" s="300"/>
      <c r="K377" s="301">
        <f>E377*J377</f>
        <v>0</v>
      </c>
      <c r="O377" s="293">
        <v>2</v>
      </c>
      <c r="AA377" s="262">
        <v>12</v>
      </c>
      <c r="AB377" s="262">
        <v>0</v>
      </c>
      <c r="AC377" s="262">
        <v>157</v>
      </c>
      <c r="AZ377" s="262">
        <v>2</v>
      </c>
      <c r="BA377" s="262">
        <f>IF(AZ377=1,G377,0)</f>
        <v>0</v>
      </c>
      <c r="BB377" s="262">
        <f>IF(AZ377=2,G377,0)</f>
        <v>0</v>
      </c>
      <c r="BC377" s="262">
        <f>IF(AZ377=3,G377,0)</f>
        <v>0</v>
      </c>
      <c r="BD377" s="262">
        <f>IF(AZ377=4,G377,0)</f>
        <v>0</v>
      </c>
      <c r="BE377" s="262">
        <f>IF(AZ377=5,G377,0)</f>
        <v>0</v>
      </c>
      <c r="CA377" s="293">
        <v>12</v>
      </c>
      <c r="CB377" s="293">
        <v>0</v>
      </c>
    </row>
    <row r="378" spans="1:80" x14ac:dyDescent="0.2">
      <c r="A378" s="294">
        <v>153</v>
      </c>
      <c r="B378" s="295" t="s">
        <v>1038</v>
      </c>
      <c r="C378" s="296" t="s">
        <v>1039</v>
      </c>
      <c r="D378" s="297" t="s">
        <v>806</v>
      </c>
      <c r="E378" s="298">
        <v>1</v>
      </c>
      <c r="F378" s="298">
        <v>0</v>
      </c>
      <c r="G378" s="299">
        <f>E378*F378</f>
        <v>0</v>
      </c>
      <c r="H378" s="300">
        <v>0</v>
      </c>
      <c r="I378" s="301">
        <f>E378*H378</f>
        <v>0</v>
      </c>
      <c r="J378" s="300"/>
      <c r="K378" s="301">
        <f>E378*J378</f>
        <v>0</v>
      </c>
      <c r="O378" s="293">
        <v>2</v>
      </c>
      <c r="AA378" s="262">
        <v>12</v>
      </c>
      <c r="AB378" s="262">
        <v>0</v>
      </c>
      <c r="AC378" s="262">
        <v>159</v>
      </c>
      <c r="AZ378" s="262">
        <v>2</v>
      </c>
      <c r="BA378" s="262">
        <f>IF(AZ378=1,G378,0)</f>
        <v>0</v>
      </c>
      <c r="BB378" s="262">
        <f>IF(AZ378=2,G378,0)</f>
        <v>0</v>
      </c>
      <c r="BC378" s="262">
        <f>IF(AZ378=3,G378,0)</f>
        <v>0</v>
      </c>
      <c r="BD378" s="262">
        <f>IF(AZ378=4,G378,0)</f>
        <v>0</v>
      </c>
      <c r="BE378" s="262">
        <f>IF(AZ378=5,G378,0)</f>
        <v>0</v>
      </c>
      <c r="CA378" s="293">
        <v>12</v>
      </c>
      <c r="CB378" s="293">
        <v>0</v>
      </c>
    </row>
    <row r="379" spans="1:80" x14ac:dyDescent="0.2">
      <c r="A379" s="294">
        <v>154</v>
      </c>
      <c r="B379" s="295" t="s">
        <v>1040</v>
      </c>
      <c r="C379" s="296" t="s">
        <v>1041</v>
      </c>
      <c r="D379" s="297" t="s">
        <v>197</v>
      </c>
      <c r="E379" s="298">
        <v>1</v>
      </c>
      <c r="F379" s="298">
        <v>0</v>
      </c>
      <c r="G379" s="299">
        <f>E379*F379</f>
        <v>0</v>
      </c>
      <c r="H379" s="300">
        <v>1.55E-2</v>
      </c>
      <c r="I379" s="301">
        <f>E379*H379</f>
        <v>1.55E-2</v>
      </c>
      <c r="J379" s="300"/>
      <c r="K379" s="301">
        <f>E379*J379</f>
        <v>0</v>
      </c>
      <c r="O379" s="293">
        <v>2</v>
      </c>
      <c r="AA379" s="262">
        <v>3</v>
      </c>
      <c r="AB379" s="262">
        <v>7</v>
      </c>
      <c r="AC379" s="262">
        <v>44984124</v>
      </c>
      <c r="AZ379" s="262">
        <v>2</v>
      </c>
      <c r="BA379" s="262">
        <f>IF(AZ379=1,G379,0)</f>
        <v>0</v>
      </c>
      <c r="BB379" s="262">
        <f>IF(AZ379=2,G379,0)</f>
        <v>0</v>
      </c>
      <c r="BC379" s="262">
        <f>IF(AZ379=3,G379,0)</f>
        <v>0</v>
      </c>
      <c r="BD379" s="262">
        <f>IF(AZ379=4,G379,0)</f>
        <v>0</v>
      </c>
      <c r="BE379" s="262">
        <f>IF(AZ379=5,G379,0)</f>
        <v>0</v>
      </c>
      <c r="CA379" s="293">
        <v>3</v>
      </c>
      <c r="CB379" s="293">
        <v>7</v>
      </c>
    </row>
    <row r="380" spans="1:80" x14ac:dyDescent="0.2">
      <c r="A380" s="317"/>
      <c r="B380" s="318" t="s">
        <v>101</v>
      </c>
      <c r="C380" s="319" t="s">
        <v>1004</v>
      </c>
      <c r="D380" s="320"/>
      <c r="E380" s="321"/>
      <c r="F380" s="322"/>
      <c r="G380" s="323">
        <f>SUM(G370:G379)</f>
        <v>0</v>
      </c>
      <c r="H380" s="324"/>
      <c r="I380" s="325">
        <f>SUM(I370:I379)</f>
        <v>1.55E-2</v>
      </c>
      <c r="J380" s="324"/>
      <c r="K380" s="325">
        <f>SUM(K370:K379)</f>
        <v>0</v>
      </c>
      <c r="O380" s="293">
        <v>4</v>
      </c>
      <c r="BA380" s="326">
        <f>SUM(BA370:BA379)</f>
        <v>0</v>
      </c>
      <c r="BB380" s="326">
        <f>SUM(BB370:BB379)</f>
        <v>0</v>
      </c>
      <c r="BC380" s="326">
        <f>SUM(BC370:BC379)</f>
        <v>0</v>
      </c>
      <c r="BD380" s="326">
        <f>SUM(BD370:BD379)</f>
        <v>0</v>
      </c>
      <c r="BE380" s="326">
        <f>SUM(BE370:BE379)</f>
        <v>0</v>
      </c>
    </row>
    <row r="381" spans="1:80" x14ac:dyDescent="0.2">
      <c r="E381" s="262"/>
    </row>
    <row r="382" spans="1:80" x14ac:dyDescent="0.2">
      <c r="E382" s="262"/>
    </row>
    <row r="383" spans="1:80" x14ac:dyDescent="0.2">
      <c r="E383" s="262"/>
    </row>
    <row r="384" spans="1:80" x14ac:dyDescent="0.2">
      <c r="E384" s="262"/>
    </row>
    <row r="385" spans="5:5" x14ac:dyDescent="0.2">
      <c r="E385" s="262"/>
    </row>
    <row r="386" spans="5:5" x14ac:dyDescent="0.2">
      <c r="E386" s="262"/>
    </row>
    <row r="387" spans="5:5" x14ac:dyDescent="0.2">
      <c r="E387" s="262"/>
    </row>
    <row r="388" spans="5:5" x14ac:dyDescent="0.2">
      <c r="E388" s="262"/>
    </row>
    <row r="389" spans="5:5" x14ac:dyDescent="0.2">
      <c r="E389" s="262"/>
    </row>
    <row r="390" spans="5:5" x14ac:dyDescent="0.2">
      <c r="E390" s="262"/>
    </row>
    <row r="391" spans="5:5" x14ac:dyDescent="0.2">
      <c r="E391" s="262"/>
    </row>
    <row r="392" spans="5:5" x14ac:dyDescent="0.2">
      <c r="E392" s="262"/>
    </row>
    <row r="393" spans="5:5" x14ac:dyDescent="0.2">
      <c r="E393" s="262"/>
    </row>
    <row r="394" spans="5:5" x14ac:dyDescent="0.2">
      <c r="E394" s="262"/>
    </row>
    <row r="395" spans="5:5" x14ac:dyDescent="0.2">
      <c r="E395" s="262"/>
    </row>
    <row r="396" spans="5:5" x14ac:dyDescent="0.2">
      <c r="E396" s="262"/>
    </row>
    <row r="397" spans="5:5" x14ac:dyDescent="0.2">
      <c r="E397" s="262"/>
    </row>
    <row r="398" spans="5:5" x14ac:dyDescent="0.2">
      <c r="E398" s="262"/>
    </row>
    <row r="399" spans="5:5" x14ac:dyDescent="0.2">
      <c r="E399" s="262"/>
    </row>
    <row r="400" spans="5:5" x14ac:dyDescent="0.2">
      <c r="E400" s="262"/>
    </row>
    <row r="401" spans="1:7" x14ac:dyDescent="0.2">
      <c r="E401" s="262"/>
    </row>
    <row r="402" spans="1:7" x14ac:dyDescent="0.2">
      <c r="E402" s="262"/>
    </row>
    <row r="403" spans="1:7" x14ac:dyDescent="0.2">
      <c r="E403" s="262"/>
    </row>
    <row r="404" spans="1:7" x14ac:dyDescent="0.2">
      <c r="A404" s="316"/>
      <c r="B404" s="316"/>
      <c r="C404" s="316"/>
      <c r="D404" s="316"/>
      <c r="E404" s="316"/>
      <c r="F404" s="316"/>
      <c r="G404" s="316"/>
    </row>
    <row r="405" spans="1:7" x14ac:dyDescent="0.2">
      <c r="A405" s="316"/>
      <c r="B405" s="316"/>
      <c r="C405" s="316"/>
      <c r="D405" s="316"/>
      <c r="E405" s="316"/>
      <c r="F405" s="316"/>
      <c r="G405" s="316"/>
    </row>
    <row r="406" spans="1:7" x14ac:dyDescent="0.2">
      <c r="A406" s="316"/>
      <c r="B406" s="316"/>
      <c r="C406" s="316"/>
      <c r="D406" s="316"/>
      <c r="E406" s="316"/>
      <c r="F406" s="316"/>
      <c r="G406" s="316"/>
    </row>
    <row r="407" spans="1:7" x14ac:dyDescent="0.2">
      <c r="A407" s="316"/>
      <c r="B407" s="316"/>
      <c r="C407" s="316"/>
      <c r="D407" s="316"/>
      <c r="E407" s="316"/>
      <c r="F407" s="316"/>
      <c r="G407" s="316"/>
    </row>
    <row r="408" spans="1:7" x14ac:dyDescent="0.2">
      <c r="E408" s="262"/>
    </row>
    <row r="409" spans="1:7" x14ac:dyDescent="0.2">
      <c r="E409" s="262"/>
    </row>
    <row r="410" spans="1:7" x14ac:dyDescent="0.2">
      <c r="E410" s="262"/>
    </row>
    <row r="411" spans="1:7" x14ac:dyDescent="0.2">
      <c r="E411" s="262"/>
    </row>
    <row r="412" spans="1:7" x14ac:dyDescent="0.2">
      <c r="E412" s="262"/>
    </row>
    <row r="413" spans="1:7" x14ac:dyDescent="0.2">
      <c r="E413" s="262"/>
    </row>
    <row r="414" spans="1:7" x14ac:dyDescent="0.2">
      <c r="E414" s="262"/>
    </row>
    <row r="415" spans="1:7" x14ac:dyDescent="0.2">
      <c r="E415" s="262"/>
    </row>
    <row r="416" spans="1:7" x14ac:dyDescent="0.2">
      <c r="E416" s="262"/>
    </row>
    <row r="417" spans="5:5" x14ac:dyDescent="0.2">
      <c r="E417" s="262"/>
    </row>
    <row r="418" spans="5:5" x14ac:dyDescent="0.2">
      <c r="E418" s="262"/>
    </row>
    <row r="419" spans="5:5" x14ac:dyDescent="0.2">
      <c r="E419" s="262"/>
    </row>
    <row r="420" spans="5:5" x14ac:dyDescent="0.2">
      <c r="E420" s="262"/>
    </row>
    <row r="421" spans="5:5" x14ac:dyDescent="0.2">
      <c r="E421" s="262"/>
    </row>
    <row r="422" spans="5:5" x14ac:dyDescent="0.2">
      <c r="E422" s="262"/>
    </row>
    <row r="423" spans="5:5" x14ac:dyDescent="0.2">
      <c r="E423" s="262"/>
    </row>
    <row r="424" spans="5:5" x14ac:dyDescent="0.2">
      <c r="E424" s="262"/>
    </row>
    <row r="425" spans="5:5" x14ac:dyDescent="0.2">
      <c r="E425" s="262"/>
    </row>
    <row r="426" spans="5:5" x14ac:dyDescent="0.2">
      <c r="E426" s="262"/>
    </row>
    <row r="427" spans="5:5" x14ac:dyDescent="0.2">
      <c r="E427" s="262"/>
    </row>
    <row r="428" spans="5:5" x14ac:dyDescent="0.2">
      <c r="E428" s="262"/>
    </row>
    <row r="429" spans="5:5" x14ac:dyDescent="0.2">
      <c r="E429" s="262"/>
    </row>
    <row r="430" spans="5:5" x14ac:dyDescent="0.2">
      <c r="E430" s="262"/>
    </row>
    <row r="431" spans="5:5" x14ac:dyDescent="0.2">
      <c r="E431" s="262"/>
    </row>
    <row r="432" spans="5:5" x14ac:dyDescent="0.2">
      <c r="E432" s="262"/>
    </row>
    <row r="433" spans="1:7" x14ac:dyDescent="0.2">
      <c r="E433" s="262"/>
    </row>
    <row r="434" spans="1:7" x14ac:dyDescent="0.2">
      <c r="E434" s="262"/>
    </row>
    <row r="435" spans="1:7" x14ac:dyDescent="0.2">
      <c r="E435" s="262"/>
    </row>
    <row r="436" spans="1:7" x14ac:dyDescent="0.2">
      <c r="E436" s="262"/>
    </row>
    <row r="437" spans="1:7" x14ac:dyDescent="0.2">
      <c r="E437" s="262"/>
    </row>
    <row r="438" spans="1:7" x14ac:dyDescent="0.2">
      <c r="E438" s="262"/>
    </row>
    <row r="439" spans="1:7" x14ac:dyDescent="0.2">
      <c r="A439" s="327"/>
      <c r="B439" s="327"/>
    </row>
    <row r="440" spans="1:7" x14ac:dyDescent="0.2">
      <c r="A440" s="316"/>
      <c r="B440" s="316"/>
      <c r="C440" s="328"/>
      <c r="D440" s="328"/>
      <c r="E440" s="329"/>
      <c r="F440" s="328"/>
      <c r="G440" s="330"/>
    </row>
    <row r="441" spans="1:7" x14ac:dyDescent="0.2">
      <c r="A441" s="331"/>
      <c r="B441" s="331"/>
      <c r="C441" s="316"/>
      <c r="D441" s="316"/>
      <c r="E441" s="332"/>
      <c r="F441" s="316"/>
      <c r="G441" s="316"/>
    </row>
    <row r="442" spans="1:7" x14ac:dyDescent="0.2">
      <c r="A442" s="316"/>
      <c r="B442" s="316"/>
      <c r="C442" s="316"/>
      <c r="D442" s="316"/>
      <c r="E442" s="332"/>
      <c r="F442" s="316"/>
      <c r="G442" s="316"/>
    </row>
    <row r="443" spans="1:7" x14ac:dyDescent="0.2">
      <c r="A443" s="316"/>
      <c r="B443" s="316"/>
      <c r="C443" s="316"/>
      <c r="D443" s="316"/>
      <c r="E443" s="332"/>
      <c r="F443" s="316"/>
      <c r="G443" s="316"/>
    </row>
    <row r="444" spans="1:7" x14ac:dyDescent="0.2">
      <c r="A444" s="316"/>
      <c r="B444" s="316"/>
      <c r="C444" s="316"/>
      <c r="D444" s="316"/>
      <c r="E444" s="332"/>
      <c r="F444" s="316"/>
      <c r="G444" s="316"/>
    </row>
    <row r="445" spans="1:7" x14ac:dyDescent="0.2">
      <c r="A445" s="316"/>
      <c r="B445" s="316"/>
      <c r="C445" s="316"/>
      <c r="D445" s="316"/>
      <c r="E445" s="332"/>
      <c r="F445" s="316"/>
      <c r="G445" s="316"/>
    </row>
    <row r="446" spans="1:7" x14ac:dyDescent="0.2">
      <c r="A446" s="316"/>
      <c r="B446" s="316"/>
      <c r="C446" s="316"/>
      <c r="D446" s="316"/>
      <c r="E446" s="332"/>
      <c r="F446" s="316"/>
      <c r="G446" s="316"/>
    </row>
    <row r="447" spans="1:7" x14ac:dyDescent="0.2">
      <c r="A447" s="316"/>
      <c r="B447" s="316"/>
      <c r="C447" s="316"/>
      <c r="D447" s="316"/>
      <c r="E447" s="332"/>
      <c r="F447" s="316"/>
      <c r="G447" s="316"/>
    </row>
    <row r="448" spans="1:7" x14ac:dyDescent="0.2">
      <c r="A448" s="316"/>
      <c r="B448" s="316"/>
      <c r="C448" s="316"/>
      <c r="D448" s="316"/>
      <c r="E448" s="332"/>
      <c r="F448" s="316"/>
      <c r="G448" s="316"/>
    </row>
    <row r="449" spans="1:7" x14ac:dyDescent="0.2">
      <c r="A449" s="316"/>
      <c r="B449" s="316"/>
      <c r="C449" s="316"/>
      <c r="D449" s="316"/>
      <c r="E449" s="332"/>
      <c r="F449" s="316"/>
      <c r="G449" s="316"/>
    </row>
    <row r="450" spans="1:7" x14ac:dyDescent="0.2">
      <c r="A450" s="316"/>
      <c r="B450" s="316"/>
      <c r="C450" s="316"/>
      <c r="D450" s="316"/>
      <c r="E450" s="332"/>
      <c r="F450" s="316"/>
      <c r="G450" s="316"/>
    </row>
    <row r="451" spans="1:7" x14ac:dyDescent="0.2">
      <c r="A451" s="316"/>
      <c r="B451" s="316"/>
      <c r="C451" s="316"/>
      <c r="D451" s="316"/>
      <c r="E451" s="332"/>
      <c r="F451" s="316"/>
      <c r="G451" s="316"/>
    </row>
    <row r="452" spans="1:7" x14ac:dyDescent="0.2">
      <c r="A452" s="316"/>
      <c r="B452" s="316"/>
      <c r="C452" s="316"/>
      <c r="D452" s="316"/>
      <c r="E452" s="332"/>
      <c r="F452" s="316"/>
      <c r="G452" s="316"/>
    </row>
    <row r="453" spans="1:7" x14ac:dyDescent="0.2">
      <c r="A453" s="316"/>
      <c r="B453" s="316"/>
      <c r="C453" s="316"/>
      <c r="D453" s="316"/>
      <c r="E453" s="332"/>
      <c r="F453" s="316"/>
      <c r="G453" s="316"/>
    </row>
  </sheetData>
  <mergeCells count="178">
    <mergeCell ref="C374:D374"/>
    <mergeCell ref="C363:D363"/>
    <mergeCell ref="C364:D364"/>
    <mergeCell ref="C365:D365"/>
    <mergeCell ref="C366:D366"/>
    <mergeCell ref="C367:D367"/>
    <mergeCell ref="C368:D368"/>
    <mergeCell ref="C354:G354"/>
    <mergeCell ref="C356:G356"/>
    <mergeCell ref="C357:D357"/>
    <mergeCell ref="C358:D358"/>
    <mergeCell ref="C359:D359"/>
    <mergeCell ref="C360:D360"/>
    <mergeCell ref="C361:D361"/>
    <mergeCell ref="C362:D362"/>
    <mergeCell ref="C338:D338"/>
    <mergeCell ref="C339:D339"/>
    <mergeCell ref="C340:D340"/>
    <mergeCell ref="C342:D342"/>
    <mergeCell ref="C343:D343"/>
    <mergeCell ref="C344:D344"/>
    <mergeCell ref="C346:D346"/>
    <mergeCell ref="C347:D347"/>
    <mergeCell ref="C349:D349"/>
    <mergeCell ref="C326:D326"/>
    <mergeCell ref="C329:D329"/>
    <mergeCell ref="C332:D332"/>
    <mergeCell ref="C333:D333"/>
    <mergeCell ref="C317:D317"/>
    <mergeCell ref="C319:D319"/>
    <mergeCell ref="C321:D321"/>
    <mergeCell ref="C292:D292"/>
    <mergeCell ref="C298:D298"/>
    <mergeCell ref="C304:D304"/>
    <mergeCell ref="C306:D306"/>
    <mergeCell ref="C308:D308"/>
    <mergeCell ref="C311:D311"/>
    <mergeCell ref="C279:D279"/>
    <mergeCell ref="C280:D280"/>
    <mergeCell ref="C282:D282"/>
    <mergeCell ref="C284:D284"/>
    <mergeCell ref="C286:D286"/>
    <mergeCell ref="C266:D266"/>
    <mergeCell ref="C267:D267"/>
    <mergeCell ref="C268:D268"/>
    <mergeCell ref="C271:D271"/>
    <mergeCell ref="C272:D272"/>
    <mergeCell ref="C274:D274"/>
    <mergeCell ref="C258:D258"/>
    <mergeCell ref="C260:D260"/>
    <mergeCell ref="C261:D261"/>
    <mergeCell ref="C263:D263"/>
    <mergeCell ref="C264:D264"/>
    <mergeCell ref="C265:D265"/>
    <mergeCell ref="C239:D239"/>
    <mergeCell ref="C241:D241"/>
    <mergeCell ref="C243:D243"/>
    <mergeCell ref="C245:D245"/>
    <mergeCell ref="C250:D250"/>
    <mergeCell ref="C252:D252"/>
    <mergeCell ref="C254:D254"/>
    <mergeCell ref="C256:D256"/>
    <mergeCell ref="C220:D220"/>
    <mergeCell ref="C225:D225"/>
    <mergeCell ref="C227:D227"/>
    <mergeCell ref="C229:D229"/>
    <mergeCell ref="C231:D231"/>
    <mergeCell ref="C233:D233"/>
    <mergeCell ref="C235:D235"/>
    <mergeCell ref="C237:D237"/>
    <mergeCell ref="C210:D210"/>
    <mergeCell ref="C214:D214"/>
    <mergeCell ref="C215:D215"/>
    <mergeCell ref="C217:D217"/>
    <mergeCell ref="C219:D219"/>
    <mergeCell ref="C193:D193"/>
    <mergeCell ref="C194:D194"/>
    <mergeCell ref="C195:D195"/>
    <mergeCell ref="C199:D199"/>
    <mergeCell ref="C184:D184"/>
    <mergeCell ref="C186:D186"/>
    <mergeCell ref="C188:D188"/>
    <mergeCell ref="C168:D168"/>
    <mergeCell ref="C170:D170"/>
    <mergeCell ref="C173:D173"/>
    <mergeCell ref="C176:D176"/>
    <mergeCell ref="C178:D178"/>
    <mergeCell ref="C180:D180"/>
    <mergeCell ref="C156:D156"/>
    <mergeCell ref="C158:D158"/>
    <mergeCell ref="C160:D160"/>
    <mergeCell ref="C162:D162"/>
    <mergeCell ref="C163:D163"/>
    <mergeCell ref="C164:D164"/>
    <mergeCell ref="C149:D149"/>
    <mergeCell ref="C150:D150"/>
    <mergeCell ref="C151:D151"/>
    <mergeCell ref="C152:D152"/>
    <mergeCell ref="C153:D153"/>
    <mergeCell ref="C155:D155"/>
    <mergeCell ref="C136:D136"/>
    <mergeCell ref="C137:D137"/>
    <mergeCell ref="C138:D138"/>
    <mergeCell ref="C142:D142"/>
    <mergeCell ref="C143:D143"/>
    <mergeCell ref="C144:D144"/>
    <mergeCell ref="C145:D145"/>
    <mergeCell ref="C146:D146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10:D110"/>
    <mergeCell ref="C112:D112"/>
    <mergeCell ref="C114:D114"/>
    <mergeCell ref="C118:D118"/>
    <mergeCell ref="C119:D119"/>
    <mergeCell ref="C121:D121"/>
    <mergeCell ref="C123:D123"/>
    <mergeCell ref="C93:D93"/>
    <mergeCell ref="C97:D97"/>
    <mergeCell ref="C99:D99"/>
    <mergeCell ref="C100:D100"/>
    <mergeCell ref="C102:D102"/>
    <mergeCell ref="C103:D103"/>
    <mergeCell ref="C106:D106"/>
    <mergeCell ref="C108:D108"/>
    <mergeCell ref="C82:D82"/>
    <mergeCell ref="C84:D84"/>
    <mergeCell ref="C86:D86"/>
    <mergeCell ref="C87:D87"/>
    <mergeCell ref="C89:D89"/>
    <mergeCell ref="C90:D90"/>
    <mergeCell ref="C68:D68"/>
    <mergeCell ref="C72:D72"/>
    <mergeCell ref="C74:D74"/>
    <mergeCell ref="C75:D75"/>
    <mergeCell ref="C78:D78"/>
    <mergeCell ref="C80:D80"/>
    <mergeCell ref="C58:D58"/>
    <mergeCell ref="C60:D60"/>
    <mergeCell ref="C61:D61"/>
    <mergeCell ref="C62:D62"/>
    <mergeCell ref="C64:D64"/>
    <mergeCell ref="C65:D65"/>
    <mergeCell ref="C66:D66"/>
    <mergeCell ref="C67:D67"/>
    <mergeCell ref="C42:D42"/>
    <mergeCell ref="C44:D44"/>
    <mergeCell ref="C46:D46"/>
    <mergeCell ref="C47:D47"/>
    <mergeCell ref="C49:D49"/>
    <mergeCell ref="C50:D50"/>
    <mergeCell ref="C54:D54"/>
    <mergeCell ref="C28:D28"/>
    <mergeCell ref="C30:D30"/>
    <mergeCell ref="C32:D32"/>
    <mergeCell ref="C35:D35"/>
    <mergeCell ref="C36:D36"/>
    <mergeCell ref="C37:D37"/>
    <mergeCell ref="C15:D15"/>
    <mergeCell ref="C18:D18"/>
    <mergeCell ref="C19:D19"/>
    <mergeCell ref="C22:D22"/>
    <mergeCell ref="C23:D23"/>
    <mergeCell ref="C27:D27"/>
    <mergeCell ref="A1:G1"/>
    <mergeCell ref="A3:B3"/>
    <mergeCell ref="A4:B4"/>
    <mergeCell ref="E4:G4"/>
    <mergeCell ref="C9:D9"/>
    <mergeCell ref="C10:D10"/>
    <mergeCell ref="C11:D11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 x14ac:dyDescent="0.2">
      <c r="A2" s="104" t="s">
        <v>32</v>
      </c>
      <c r="B2" s="105"/>
      <c r="C2" s="106" t="s">
        <v>110</v>
      </c>
      <c r="D2" s="106" t="s">
        <v>1281</v>
      </c>
      <c r="E2" s="107"/>
      <c r="F2" s="108" t="s">
        <v>33</v>
      </c>
      <c r="G2" s="109"/>
    </row>
    <row r="3" spans="1:57" ht="3" hidden="1" customHeight="1" x14ac:dyDescent="0.2">
      <c r="A3" s="110"/>
      <c r="B3" s="111"/>
      <c r="C3" s="112"/>
      <c r="D3" s="112"/>
      <c r="E3" s="113"/>
      <c r="F3" s="114"/>
      <c r="G3" s="115"/>
    </row>
    <row r="4" spans="1:57" ht="12" customHeight="1" x14ac:dyDescent="0.2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 x14ac:dyDescent="0.2">
      <c r="A5" s="118" t="s">
        <v>1279</v>
      </c>
      <c r="B5" s="119"/>
      <c r="C5" s="120" t="s">
        <v>1081</v>
      </c>
      <c r="D5" s="121"/>
      <c r="E5" s="119"/>
      <c r="F5" s="114" t="s">
        <v>36</v>
      </c>
      <c r="G5" s="115"/>
    </row>
    <row r="6" spans="1:57" ht="12.95" customHeight="1" x14ac:dyDescent="0.2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 x14ac:dyDescent="0.2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 x14ac:dyDescent="0.2">
      <c r="A8" s="130" t="s">
        <v>40</v>
      </c>
      <c r="B8" s="114"/>
      <c r="C8" s="131"/>
      <c r="D8" s="131"/>
      <c r="E8" s="132"/>
      <c r="F8" s="133" t="s">
        <v>41</v>
      </c>
      <c r="G8" s="134"/>
      <c r="H8" s="135"/>
      <c r="I8" s="136"/>
    </row>
    <row r="9" spans="1:57" x14ac:dyDescent="0.2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 x14ac:dyDescent="0.2">
      <c r="A10" s="130" t="s">
        <v>43</v>
      </c>
      <c r="B10" s="114"/>
      <c r="C10" s="131"/>
      <c r="D10" s="131"/>
      <c r="E10" s="131"/>
      <c r="F10" s="139"/>
      <c r="G10" s="140"/>
      <c r="H10" s="141"/>
    </row>
    <row r="11" spans="1:57" ht="13.5" customHeight="1" x14ac:dyDescent="0.2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 x14ac:dyDescent="0.2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 x14ac:dyDescent="0.25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 x14ac:dyDescent="0.25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 x14ac:dyDescent="0.2">
      <c r="A15" s="158"/>
      <c r="B15" s="159" t="s">
        <v>51</v>
      </c>
      <c r="C15" s="160">
        <f>'SO.03 220616 Rek'!E30</f>
        <v>0</v>
      </c>
      <c r="D15" s="161" t="str">
        <f>'SO.03 220616 Rek'!A35</f>
        <v>Ztížené výrobní podmínky</v>
      </c>
      <c r="E15" s="162"/>
      <c r="F15" s="163"/>
      <c r="G15" s="160">
        <f>'SO.03 220616 Rek'!I35</f>
        <v>0</v>
      </c>
    </row>
    <row r="16" spans="1:57" ht="15.95" customHeight="1" x14ac:dyDescent="0.2">
      <c r="A16" s="158" t="s">
        <v>52</v>
      </c>
      <c r="B16" s="159" t="s">
        <v>53</v>
      </c>
      <c r="C16" s="160">
        <f>'SO.03 220616 Rek'!F30</f>
        <v>0</v>
      </c>
      <c r="D16" s="110" t="str">
        <f>'SO.03 220616 Rek'!A36</f>
        <v>Oborová přirážka</v>
      </c>
      <c r="E16" s="164"/>
      <c r="F16" s="165"/>
      <c r="G16" s="160">
        <f>'SO.03 220616 Rek'!I36</f>
        <v>0</v>
      </c>
    </row>
    <row r="17" spans="1:7" ht="15.95" customHeight="1" x14ac:dyDescent="0.2">
      <c r="A17" s="158" t="s">
        <v>54</v>
      </c>
      <c r="B17" s="159" t="s">
        <v>55</v>
      </c>
      <c r="C17" s="160">
        <f>'SO.03 220616 Rek'!H30</f>
        <v>0</v>
      </c>
      <c r="D17" s="110" t="str">
        <f>'SO.03 220616 Rek'!A37</f>
        <v>Přesun stavebních kapacit</v>
      </c>
      <c r="E17" s="164"/>
      <c r="F17" s="165"/>
      <c r="G17" s="160">
        <f>'SO.03 220616 Rek'!I37</f>
        <v>0</v>
      </c>
    </row>
    <row r="18" spans="1:7" ht="15.95" customHeight="1" x14ac:dyDescent="0.2">
      <c r="A18" s="166" t="s">
        <v>56</v>
      </c>
      <c r="B18" s="167" t="s">
        <v>57</v>
      </c>
      <c r="C18" s="160">
        <f>'SO.03 220616 Rek'!G30</f>
        <v>0</v>
      </c>
      <c r="D18" s="110" t="str">
        <f>'SO.03 220616 Rek'!A38</f>
        <v>Mimostaveništní doprava</v>
      </c>
      <c r="E18" s="164"/>
      <c r="F18" s="165"/>
      <c r="G18" s="160">
        <f>'SO.03 220616 Rek'!I38</f>
        <v>0</v>
      </c>
    </row>
    <row r="19" spans="1:7" ht="15.95" customHeight="1" x14ac:dyDescent="0.2">
      <c r="A19" s="168" t="s">
        <v>58</v>
      </c>
      <c r="B19" s="159"/>
      <c r="C19" s="160">
        <f>SUM(C15:C18)</f>
        <v>0</v>
      </c>
      <c r="D19" s="110" t="str">
        <f>'SO.03 220616 Rek'!A39</f>
        <v>Zařízení staveniště</v>
      </c>
      <c r="E19" s="164"/>
      <c r="F19" s="165"/>
      <c r="G19" s="160">
        <f>'SO.03 220616 Rek'!I39</f>
        <v>0</v>
      </c>
    </row>
    <row r="20" spans="1:7" ht="15.95" customHeight="1" x14ac:dyDescent="0.2">
      <c r="A20" s="168"/>
      <c r="B20" s="159"/>
      <c r="C20" s="160"/>
      <c r="D20" s="110" t="str">
        <f>'SO.03 220616 Rek'!A40</f>
        <v>Provoz investora</v>
      </c>
      <c r="E20" s="164"/>
      <c r="F20" s="165"/>
      <c r="G20" s="160">
        <f>'SO.03 220616 Rek'!I40</f>
        <v>0</v>
      </c>
    </row>
    <row r="21" spans="1:7" ht="15.95" customHeight="1" x14ac:dyDescent="0.2">
      <c r="A21" s="168" t="s">
        <v>29</v>
      </c>
      <c r="B21" s="159"/>
      <c r="C21" s="160">
        <f>'SO.03 220616 Rek'!I30</f>
        <v>0</v>
      </c>
      <c r="D21" s="110" t="str">
        <f>'SO.03 220616 Rek'!A41</f>
        <v>Kompletační činnost (IČD)</v>
      </c>
      <c r="E21" s="164"/>
      <c r="F21" s="165"/>
      <c r="G21" s="160">
        <f>'SO.03 220616 Rek'!I41</f>
        <v>0</v>
      </c>
    </row>
    <row r="22" spans="1:7" ht="15.95" customHeight="1" x14ac:dyDescent="0.2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 x14ac:dyDescent="0.25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'SO.03 220616 Rek'!H43</f>
        <v>0</v>
      </c>
    </row>
    <row r="24" spans="1:7" x14ac:dyDescent="0.2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 x14ac:dyDescent="0.2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 x14ac:dyDescent="0.2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 x14ac:dyDescent="0.2">
      <c r="A27" s="169"/>
      <c r="B27" s="185"/>
      <c r="C27" s="181"/>
      <c r="D27" s="138"/>
      <c r="F27" s="182"/>
      <c r="G27" s="183"/>
    </row>
    <row r="28" spans="1:7" x14ac:dyDescent="0.2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 x14ac:dyDescent="0.2">
      <c r="A29" s="169"/>
      <c r="B29" s="138"/>
      <c r="C29" s="187"/>
      <c r="D29" s="188"/>
      <c r="E29" s="187"/>
      <c r="F29" s="138"/>
      <c r="G29" s="183"/>
    </row>
    <row r="30" spans="1:7" x14ac:dyDescent="0.2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 x14ac:dyDescent="0.2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 x14ac:dyDescent="0.2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 x14ac:dyDescent="0.2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 x14ac:dyDescent="0.3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 x14ac:dyDescent="0.2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 x14ac:dyDescent="0.2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 x14ac:dyDescent="0.2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 x14ac:dyDescent="0.2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 x14ac:dyDescent="0.2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 x14ac:dyDescent="0.2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 x14ac:dyDescent="0.2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 x14ac:dyDescent="0.2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BE94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110</v>
      </c>
      <c r="I1" s="213"/>
    </row>
    <row r="2" spans="1:9" ht="13.5" thickBot="1" x14ac:dyDescent="0.25">
      <c r="A2" s="214" t="s">
        <v>76</v>
      </c>
      <c r="B2" s="215"/>
      <c r="C2" s="216" t="s">
        <v>1280</v>
      </c>
      <c r="D2" s="217"/>
      <c r="E2" s="218"/>
      <c r="F2" s="217"/>
      <c r="G2" s="219" t="s">
        <v>1281</v>
      </c>
      <c r="H2" s="220"/>
      <c r="I2" s="221"/>
    </row>
    <row r="3" spans="1:9" ht="13.5" thickTop="1" x14ac:dyDescent="0.2">
      <c r="F3" s="138"/>
    </row>
    <row r="4" spans="1:9" ht="19.5" customHeight="1" x14ac:dyDescent="0.25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9" ht="13.5" thickBot="1" x14ac:dyDescent="0.25"/>
    <row r="6" spans="1:9" s="138" customFormat="1" ht="13.5" thickBot="1" x14ac:dyDescent="0.25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9" s="138" customFormat="1" x14ac:dyDescent="0.2">
      <c r="A7" s="333" t="str">
        <f>'SO.03 220616 Pol'!B7</f>
        <v>1</v>
      </c>
      <c r="B7" s="70" t="str">
        <f>'SO.03 220616 Pol'!C7</f>
        <v>Zemní práce</v>
      </c>
      <c r="D7" s="231"/>
      <c r="E7" s="334">
        <f>'SO.03 220616 Pol'!BA41</f>
        <v>0</v>
      </c>
      <c r="F7" s="335">
        <f>'SO.03 220616 Pol'!BB41</f>
        <v>0</v>
      </c>
      <c r="G7" s="335">
        <f>'SO.03 220616 Pol'!BC41</f>
        <v>0</v>
      </c>
      <c r="H7" s="335">
        <f>'SO.03 220616 Pol'!BD41</f>
        <v>0</v>
      </c>
      <c r="I7" s="336">
        <f>'SO.03 220616 Pol'!BE41</f>
        <v>0</v>
      </c>
    </row>
    <row r="8" spans="1:9" s="138" customFormat="1" x14ac:dyDescent="0.2">
      <c r="A8" s="333" t="str">
        <f>'SO.03 220616 Pol'!B42</f>
        <v>2</v>
      </c>
      <c r="B8" s="70" t="str">
        <f>'SO.03 220616 Pol'!C42</f>
        <v>Základy a zvláštní zakládání</v>
      </c>
      <c r="D8" s="231"/>
      <c r="E8" s="334">
        <f>'SO.03 220616 Pol'!BA59</f>
        <v>0</v>
      </c>
      <c r="F8" s="335">
        <f>'SO.03 220616 Pol'!BB59</f>
        <v>0</v>
      </c>
      <c r="G8" s="335">
        <f>'SO.03 220616 Pol'!BC59</f>
        <v>0</v>
      </c>
      <c r="H8" s="335">
        <f>'SO.03 220616 Pol'!BD59</f>
        <v>0</v>
      </c>
      <c r="I8" s="336">
        <f>'SO.03 220616 Pol'!BE59</f>
        <v>0</v>
      </c>
    </row>
    <row r="9" spans="1:9" s="138" customFormat="1" x14ac:dyDescent="0.2">
      <c r="A9" s="333" t="str">
        <f>'SO.03 220616 Pol'!B60</f>
        <v>3</v>
      </c>
      <c r="B9" s="70" t="str">
        <f>'SO.03 220616 Pol'!C60</f>
        <v>Svislé a kompletní konstrukce</v>
      </c>
      <c r="D9" s="231"/>
      <c r="E9" s="334">
        <f>'SO.03 220616 Pol'!BA101</f>
        <v>0</v>
      </c>
      <c r="F9" s="335">
        <f>'SO.03 220616 Pol'!BB101</f>
        <v>0</v>
      </c>
      <c r="G9" s="335">
        <f>'SO.03 220616 Pol'!BC101</f>
        <v>0</v>
      </c>
      <c r="H9" s="335">
        <f>'SO.03 220616 Pol'!BD101</f>
        <v>0</v>
      </c>
      <c r="I9" s="336">
        <f>'SO.03 220616 Pol'!BE101</f>
        <v>0</v>
      </c>
    </row>
    <row r="10" spans="1:9" s="138" customFormat="1" x14ac:dyDescent="0.2">
      <c r="A10" s="333" t="str">
        <f>'SO.03 220616 Pol'!B102</f>
        <v>4</v>
      </c>
      <c r="B10" s="70" t="str">
        <f>'SO.03 220616 Pol'!C102</f>
        <v>Vodorovné konstrukce</v>
      </c>
      <c r="D10" s="231"/>
      <c r="E10" s="334">
        <f>'SO.03 220616 Pol'!BA122</f>
        <v>0</v>
      </c>
      <c r="F10" s="335">
        <f>'SO.03 220616 Pol'!BB122</f>
        <v>0</v>
      </c>
      <c r="G10" s="335">
        <f>'SO.03 220616 Pol'!BC122</f>
        <v>0</v>
      </c>
      <c r="H10" s="335">
        <f>'SO.03 220616 Pol'!BD122</f>
        <v>0</v>
      </c>
      <c r="I10" s="336">
        <f>'SO.03 220616 Pol'!BE122</f>
        <v>0</v>
      </c>
    </row>
    <row r="11" spans="1:9" s="138" customFormat="1" x14ac:dyDescent="0.2">
      <c r="A11" s="333" t="str">
        <f>'SO.03 220616 Pol'!B123</f>
        <v>5</v>
      </c>
      <c r="B11" s="70" t="str">
        <f>'SO.03 220616 Pol'!C123</f>
        <v>Komunikace</v>
      </c>
      <c r="D11" s="231"/>
      <c r="E11" s="334">
        <f>'SO.03 220616 Pol'!BA131</f>
        <v>0</v>
      </c>
      <c r="F11" s="335">
        <f>'SO.03 220616 Pol'!BB131</f>
        <v>0</v>
      </c>
      <c r="G11" s="335">
        <f>'SO.03 220616 Pol'!BC131</f>
        <v>0</v>
      </c>
      <c r="H11" s="335">
        <f>'SO.03 220616 Pol'!BD131</f>
        <v>0</v>
      </c>
      <c r="I11" s="336">
        <f>'SO.03 220616 Pol'!BE131</f>
        <v>0</v>
      </c>
    </row>
    <row r="12" spans="1:9" s="138" customFormat="1" x14ac:dyDescent="0.2">
      <c r="A12" s="333" t="str">
        <f>'SO.03 220616 Pol'!B132</f>
        <v>61</v>
      </c>
      <c r="B12" s="70" t="str">
        <f>'SO.03 220616 Pol'!C132</f>
        <v>Upravy povrchů vnitřní</v>
      </c>
      <c r="D12" s="231"/>
      <c r="E12" s="334">
        <f>'SO.03 220616 Pol'!BA145</f>
        <v>0</v>
      </c>
      <c r="F12" s="335">
        <f>'SO.03 220616 Pol'!BB145</f>
        <v>0</v>
      </c>
      <c r="G12" s="335">
        <f>'SO.03 220616 Pol'!BC145</f>
        <v>0</v>
      </c>
      <c r="H12" s="335">
        <f>'SO.03 220616 Pol'!BD145</f>
        <v>0</v>
      </c>
      <c r="I12" s="336">
        <f>'SO.03 220616 Pol'!BE145</f>
        <v>0</v>
      </c>
    </row>
    <row r="13" spans="1:9" s="138" customFormat="1" x14ac:dyDescent="0.2">
      <c r="A13" s="333" t="str">
        <f>'SO.03 220616 Pol'!B146</f>
        <v>62</v>
      </c>
      <c r="B13" s="70" t="str">
        <f>'SO.03 220616 Pol'!C146</f>
        <v>Úpravy povrchů vnější</v>
      </c>
      <c r="D13" s="231"/>
      <c r="E13" s="334">
        <f>'SO.03 220616 Pol'!BA171</f>
        <v>0</v>
      </c>
      <c r="F13" s="335">
        <f>'SO.03 220616 Pol'!BB171</f>
        <v>0</v>
      </c>
      <c r="G13" s="335">
        <f>'SO.03 220616 Pol'!BC171</f>
        <v>0</v>
      </c>
      <c r="H13" s="335">
        <f>'SO.03 220616 Pol'!BD171</f>
        <v>0</v>
      </c>
      <c r="I13" s="336">
        <f>'SO.03 220616 Pol'!BE171</f>
        <v>0</v>
      </c>
    </row>
    <row r="14" spans="1:9" s="138" customFormat="1" x14ac:dyDescent="0.2">
      <c r="A14" s="333" t="str">
        <f>'SO.03 220616 Pol'!B172</f>
        <v>63</v>
      </c>
      <c r="B14" s="70" t="str">
        <f>'SO.03 220616 Pol'!C172</f>
        <v>Podlahy a podlahové konstrukce</v>
      </c>
      <c r="D14" s="231"/>
      <c r="E14" s="334">
        <f>'SO.03 220616 Pol'!BA187</f>
        <v>0</v>
      </c>
      <c r="F14" s="335">
        <f>'SO.03 220616 Pol'!BB187</f>
        <v>0</v>
      </c>
      <c r="G14" s="335">
        <f>'SO.03 220616 Pol'!BC187</f>
        <v>0</v>
      </c>
      <c r="H14" s="335">
        <f>'SO.03 220616 Pol'!BD187</f>
        <v>0</v>
      </c>
      <c r="I14" s="336">
        <f>'SO.03 220616 Pol'!BE187</f>
        <v>0</v>
      </c>
    </row>
    <row r="15" spans="1:9" s="138" customFormat="1" x14ac:dyDescent="0.2">
      <c r="A15" s="333" t="str">
        <f>'SO.03 220616 Pol'!B188</f>
        <v>64</v>
      </c>
      <c r="B15" s="70" t="str">
        <f>'SO.03 220616 Pol'!C188</f>
        <v>Výplně otvorů</v>
      </c>
      <c r="D15" s="231"/>
      <c r="E15" s="334">
        <f>'SO.03 220616 Pol'!BA196</f>
        <v>0</v>
      </c>
      <c r="F15" s="335">
        <f>'SO.03 220616 Pol'!BB196</f>
        <v>0</v>
      </c>
      <c r="G15" s="335">
        <f>'SO.03 220616 Pol'!BC196</f>
        <v>0</v>
      </c>
      <c r="H15" s="335">
        <f>'SO.03 220616 Pol'!BD196</f>
        <v>0</v>
      </c>
      <c r="I15" s="336">
        <f>'SO.03 220616 Pol'!BE196</f>
        <v>0</v>
      </c>
    </row>
    <row r="16" spans="1:9" s="138" customFormat="1" x14ac:dyDescent="0.2">
      <c r="A16" s="333" t="str">
        <f>'SO.03 220616 Pol'!B197</f>
        <v>94</v>
      </c>
      <c r="B16" s="70" t="str">
        <f>'SO.03 220616 Pol'!C197</f>
        <v>Lešení a stavební výtahy</v>
      </c>
      <c r="D16" s="231"/>
      <c r="E16" s="334">
        <f>'SO.03 220616 Pol'!BA206</f>
        <v>0</v>
      </c>
      <c r="F16" s="335">
        <f>'SO.03 220616 Pol'!BB206</f>
        <v>0</v>
      </c>
      <c r="G16" s="335">
        <f>'SO.03 220616 Pol'!BC206</f>
        <v>0</v>
      </c>
      <c r="H16" s="335">
        <f>'SO.03 220616 Pol'!BD206</f>
        <v>0</v>
      </c>
      <c r="I16" s="336">
        <f>'SO.03 220616 Pol'!BE206</f>
        <v>0</v>
      </c>
    </row>
    <row r="17" spans="1:57" s="138" customFormat="1" x14ac:dyDescent="0.2">
      <c r="A17" s="333" t="str">
        <f>'SO.03 220616 Pol'!B207</f>
        <v>95</v>
      </c>
      <c r="B17" s="70" t="str">
        <f>'SO.03 220616 Pol'!C207</f>
        <v>Dokončovací konstrukce na pozemních stavbách</v>
      </c>
      <c r="D17" s="231"/>
      <c r="E17" s="334">
        <f>'SO.03 220616 Pol'!BA209</f>
        <v>0</v>
      </c>
      <c r="F17" s="335">
        <f>'SO.03 220616 Pol'!BB209</f>
        <v>0</v>
      </c>
      <c r="G17" s="335">
        <f>'SO.03 220616 Pol'!BC209</f>
        <v>0</v>
      </c>
      <c r="H17" s="335">
        <f>'SO.03 220616 Pol'!BD209</f>
        <v>0</v>
      </c>
      <c r="I17" s="336">
        <f>'SO.03 220616 Pol'!BE209</f>
        <v>0</v>
      </c>
    </row>
    <row r="18" spans="1:57" s="138" customFormat="1" x14ac:dyDescent="0.2">
      <c r="A18" s="333" t="str">
        <f>'SO.03 220616 Pol'!B210</f>
        <v>99</v>
      </c>
      <c r="B18" s="70" t="str">
        <f>'SO.03 220616 Pol'!C210</f>
        <v>Staveništní přesun hmot</v>
      </c>
      <c r="D18" s="231"/>
      <c r="E18" s="334">
        <f>'SO.03 220616 Pol'!BA212</f>
        <v>0</v>
      </c>
      <c r="F18" s="335">
        <f>'SO.03 220616 Pol'!BB212</f>
        <v>0</v>
      </c>
      <c r="G18" s="335">
        <f>'SO.03 220616 Pol'!BC212</f>
        <v>0</v>
      </c>
      <c r="H18" s="335">
        <f>'SO.03 220616 Pol'!BD212</f>
        <v>0</v>
      </c>
      <c r="I18" s="336">
        <f>'SO.03 220616 Pol'!BE212</f>
        <v>0</v>
      </c>
    </row>
    <row r="19" spans="1:57" s="138" customFormat="1" x14ac:dyDescent="0.2">
      <c r="A19" s="333" t="str">
        <f>'SO.03 220616 Pol'!B213</f>
        <v>711</v>
      </c>
      <c r="B19" s="70" t="str">
        <f>'SO.03 220616 Pol'!C213</f>
        <v>Izolace proti vodě</v>
      </c>
      <c r="D19" s="231"/>
      <c r="E19" s="334">
        <f>'SO.03 220616 Pol'!BA228</f>
        <v>0</v>
      </c>
      <c r="F19" s="335">
        <f>'SO.03 220616 Pol'!BB228</f>
        <v>0</v>
      </c>
      <c r="G19" s="335">
        <f>'SO.03 220616 Pol'!BC228</f>
        <v>0</v>
      </c>
      <c r="H19" s="335">
        <f>'SO.03 220616 Pol'!BD228</f>
        <v>0</v>
      </c>
      <c r="I19" s="336">
        <f>'SO.03 220616 Pol'!BE228</f>
        <v>0</v>
      </c>
    </row>
    <row r="20" spans="1:57" s="138" customFormat="1" x14ac:dyDescent="0.2">
      <c r="A20" s="333" t="str">
        <f>'SO.03 220616 Pol'!B229</f>
        <v>713</v>
      </c>
      <c r="B20" s="70" t="str">
        <f>'SO.03 220616 Pol'!C229</f>
        <v>Izolace tepelné</v>
      </c>
      <c r="D20" s="231"/>
      <c r="E20" s="334">
        <f>'SO.03 220616 Pol'!BA253</f>
        <v>0</v>
      </c>
      <c r="F20" s="335">
        <f>'SO.03 220616 Pol'!BB253</f>
        <v>0</v>
      </c>
      <c r="G20" s="335">
        <f>'SO.03 220616 Pol'!BC253</f>
        <v>0</v>
      </c>
      <c r="H20" s="335">
        <f>'SO.03 220616 Pol'!BD253</f>
        <v>0</v>
      </c>
      <c r="I20" s="336">
        <f>'SO.03 220616 Pol'!BE253</f>
        <v>0</v>
      </c>
    </row>
    <row r="21" spans="1:57" s="138" customFormat="1" x14ac:dyDescent="0.2">
      <c r="A21" s="333" t="str">
        <f>'SO.03 220616 Pol'!B254</f>
        <v>762</v>
      </c>
      <c r="B21" s="70" t="str">
        <f>'SO.03 220616 Pol'!C254</f>
        <v>Konstrukce tesařské</v>
      </c>
      <c r="D21" s="231"/>
      <c r="E21" s="334">
        <f>'SO.03 220616 Pol'!BA282</f>
        <v>0</v>
      </c>
      <c r="F21" s="335">
        <f>'SO.03 220616 Pol'!BB282</f>
        <v>0</v>
      </c>
      <c r="G21" s="335">
        <f>'SO.03 220616 Pol'!BC282</f>
        <v>0</v>
      </c>
      <c r="H21" s="335">
        <f>'SO.03 220616 Pol'!BD282</f>
        <v>0</v>
      </c>
      <c r="I21" s="336">
        <f>'SO.03 220616 Pol'!BE282</f>
        <v>0</v>
      </c>
    </row>
    <row r="22" spans="1:57" s="138" customFormat="1" x14ac:dyDescent="0.2">
      <c r="A22" s="333" t="str">
        <f>'SO.03 220616 Pol'!B283</f>
        <v>763</v>
      </c>
      <c r="B22" s="70" t="str">
        <f>'SO.03 220616 Pol'!C283</f>
        <v>Dřevostavby</v>
      </c>
      <c r="D22" s="231"/>
      <c r="E22" s="334">
        <f>'SO.03 220616 Pol'!BA294</f>
        <v>0</v>
      </c>
      <c r="F22" s="335">
        <f>'SO.03 220616 Pol'!BB294</f>
        <v>0</v>
      </c>
      <c r="G22" s="335">
        <f>'SO.03 220616 Pol'!BC294</f>
        <v>0</v>
      </c>
      <c r="H22" s="335">
        <f>'SO.03 220616 Pol'!BD294</f>
        <v>0</v>
      </c>
      <c r="I22" s="336">
        <f>'SO.03 220616 Pol'!BE294</f>
        <v>0</v>
      </c>
    </row>
    <row r="23" spans="1:57" s="138" customFormat="1" x14ac:dyDescent="0.2">
      <c r="A23" s="333" t="str">
        <f>'SO.03 220616 Pol'!B295</f>
        <v>764</v>
      </c>
      <c r="B23" s="70" t="str">
        <f>'SO.03 220616 Pol'!C295</f>
        <v>Konstrukce klempířské</v>
      </c>
      <c r="D23" s="231"/>
      <c r="E23" s="334">
        <f>'SO.03 220616 Pol'!BA307</f>
        <v>0</v>
      </c>
      <c r="F23" s="335">
        <f>'SO.03 220616 Pol'!BB307</f>
        <v>0</v>
      </c>
      <c r="G23" s="335">
        <f>'SO.03 220616 Pol'!BC307</f>
        <v>0</v>
      </c>
      <c r="H23" s="335">
        <f>'SO.03 220616 Pol'!BD307</f>
        <v>0</v>
      </c>
      <c r="I23" s="336">
        <f>'SO.03 220616 Pol'!BE307</f>
        <v>0</v>
      </c>
    </row>
    <row r="24" spans="1:57" s="138" customFormat="1" x14ac:dyDescent="0.2">
      <c r="A24" s="333" t="str">
        <f>'SO.03 220616 Pol'!B308</f>
        <v>765</v>
      </c>
      <c r="B24" s="70" t="str">
        <f>'SO.03 220616 Pol'!C308</f>
        <v>Krytiny tvrdé</v>
      </c>
      <c r="D24" s="231"/>
      <c r="E24" s="334">
        <f>'SO.03 220616 Pol'!BA320</f>
        <v>0</v>
      </c>
      <c r="F24" s="335">
        <f>'SO.03 220616 Pol'!BB320</f>
        <v>0</v>
      </c>
      <c r="G24" s="335">
        <f>'SO.03 220616 Pol'!BC320</f>
        <v>0</v>
      </c>
      <c r="H24" s="335">
        <f>'SO.03 220616 Pol'!BD320</f>
        <v>0</v>
      </c>
      <c r="I24" s="336">
        <f>'SO.03 220616 Pol'!BE320</f>
        <v>0</v>
      </c>
    </row>
    <row r="25" spans="1:57" s="138" customFormat="1" x14ac:dyDescent="0.2">
      <c r="A25" s="333" t="str">
        <f>'SO.03 220616 Pol'!B321</f>
        <v>766</v>
      </c>
      <c r="B25" s="70" t="str">
        <f>'SO.03 220616 Pol'!C321</f>
        <v>Konstrukce truhlářské</v>
      </c>
      <c r="D25" s="231"/>
      <c r="E25" s="334">
        <f>'SO.03 220616 Pol'!BA329</f>
        <v>0</v>
      </c>
      <c r="F25" s="335">
        <f>'SO.03 220616 Pol'!BB329</f>
        <v>0</v>
      </c>
      <c r="G25" s="335">
        <f>'SO.03 220616 Pol'!BC329</f>
        <v>0</v>
      </c>
      <c r="H25" s="335">
        <f>'SO.03 220616 Pol'!BD329</f>
        <v>0</v>
      </c>
      <c r="I25" s="336">
        <f>'SO.03 220616 Pol'!BE329</f>
        <v>0</v>
      </c>
    </row>
    <row r="26" spans="1:57" s="138" customFormat="1" x14ac:dyDescent="0.2">
      <c r="A26" s="333" t="str">
        <f>'SO.03 220616 Pol'!B330</f>
        <v>771</v>
      </c>
      <c r="B26" s="70" t="str">
        <f>'SO.03 220616 Pol'!C330</f>
        <v>Podlahy z dlaždic a obklady</v>
      </c>
      <c r="D26" s="231"/>
      <c r="E26" s="334">
        <f>'SO.03 220616 Pol'!BA341</f>
        <v>0</v>
      </c>
      <c r="F26" s="335">
        <f>'SO.03 220616 Pol'!BB341</f>
        <v>0</v>
      </c>
      <c r="G26" s="335">
        <f>'SO.03 220616 Pol'!BC341</f>
        <v>0</v>
      </c>
      <c r="H26" s="335">
        <f>'SO.03 220616 Pol'!BD341</f>
        <v>0</v>
      </c>
      <c r="I26" s="336">
        <f>'SO.03 220616 Pol'!BE341</f>
        <v>0</v>
      </c>
    </row>
    <row r="27" spans="1:57" s="138" customFormat="1" x14ac:dyDescent="0.2">
      <c r="A27" s="333" t="str">
        <f>'SO.03 220616 Pol'!B342</f>
        <v>781</v>
      </c>
      <c r="B27" s="70" t="str">
        <f>'SO.03 220616 Pol'!C342</f>
        <v>Obklady keramické</v>
      </c>
      <c r="D27" s="231"/>
      <c r="E27" s="334">
        <f>'SO.03 220616 Pol'!BA357</f>
        <v>0</v>
      </c>
      <c r="F27" s="335">
        <f>'SO.03 220616 Pol'!BB357</f>
        <v>0</v>
      </c>
      <c r="G27" s="335">
        <f>'SO.03 220616 Pol'!BC357</f>
        <v>0</v>
      </c>
      <c r="H27" s="335">
        <f>'SO.03 220616 Pol'!BD357</f>
        <v>0</v>
      </c>
      <c r="I27" s="336">
        <f>'SO.03 220616 Pol'!BE357</f>
        <v>0</v>
      </c>
    </row>
    <row r="28" spans="1:57" s="138" customFormat="1" x14ac:dyDescent="0.2">
      <c r="A28" s="333" t="str">
        <f>'SO.03 220616 Pol'!B358</f>
        <v>784</v>
      </c>
      <c r="B28" s="70" t="str">
        <f>'SO.03 220616 Pol'!C358</f>
        <v>Malby</v>
      </c>
      <c r="D28" s="231"/>
      <c r="E28" s="334">
        <f>'SO.03 220616 Pol'!BA374</f>
        <v>0</v>
      </c>
      <c r="F28" s="335">
        <f>'SO.03 220616 Pol'!BB374</f>
        <v>0</v>
      </c>
      <c r="G28" s="335">
        <f>'SO.03 220616 Pol'!BC374</f>
        <v>0</v>
      </c>
      <c r="H28" s="335">
        <f>'SO.03 220616 Pol'!BD374</f>
        <v>0</v>
      </c>
      <c r="I28" s="336">
        <f>'SO.03 220616 Pol'!BE374</f>
        <v>0</v>
      </c>
    </row>
    <row r="29" spans="1:57" s="138" customFormat="1" ht="13.5" thickBot="1" x14ac:dyDescent="0.25">
      <c r="A29" s="333" t="str">
        <f>'SO.03 220616 Pol'!B375</f>
        <v>799</v>
      </c>
      <c r="B29" s="70" t="str">
        <f>'SO.03 220616 Pol'!C375</f>
        <v>Ostatní</v>
      </c>
      <c r="D29" s="231"/>
      <c r="E29" s="334">
        <f>'SO.03 220616 Pol'!BA385</f>
        <v>0</v>
      </c>
      <c r="F29" s="335">
        <f>'SO.03 220616 Pol'!BB385</f>
        <v>0</v>
      </c>
      <c r="G29" s="335">
        <f>'SO.03 220616 Pol'!BC385</f>
        <v>0</v>
      </c>
      <c r="H29" s="335">
        <f>'SO.03 220616 Pol'!BD385</f>
        <v>0</v>
      </c>
      <c r="I29" s="336">
        <f>'SO.03 220616 Pol'!BE385</f>
        <v>0</v>
      </c>
    </row>
    <row r="30" spans="1:57" s="14" customFormat="1" ht="13.5" thickBot="1" x14ac:dyDescent="0.25">
      <c r="A30" s="232"/>
      <c r="B30" s="233" t="s">
        <v>79</v>
      </c>
      <c r="C30" s="233"/>
      <c r="D30" s="234"/>
      <c r="E30" s="235">
        <f>SUM(E7:E29)</f>
        <v>0</v>
      </c>
      <c r="F30" s="236">
        <f>SUM(F7:F29)</f>
        <v>0</v>
      </c>
      <c r="G30" s="236">
        <f>SUM(G7:G29)</f>
        <v>0</v>
      </c>
      <c r="H30" s="236">
        <f>SUM(H7:H29)</f>
        <v>0</v>
      </c>
      <c r="I30" s="237">
        <f>SUM(I7:I29)</f>
        <v>0</v>
      </c>
    </row>
    <row r="31" spans="1:57" x14ac:dyDescent="0.2">
      <c r="A31" s="138"/>
      <c r="B31" s="138"/>
      <c r="C31" s="138"/>
      <c r="D31" s="138"/>
      <c r="E31" s="138"/>
      <c r="F31" s="138"/>
      <c r="G31" s="138"/>
      <c r="H31" s="138"/>
      <c r="I31" s="138"/>
    </row>
    <row r="32" spans="1:57" ht="19.5" customHeight="1" x14ac:dyDescent="0.25">
      <c r="A32" s="223" t="s">
        <v>80</v>
      </c>
      <c r="B32" s="223"/>
      <c r="C32" s="223"/>
      <c r="D32" s="223"/>
      <c r="E32" s="223"/>
      <c r="F32" s="223"/>
      <c r="G32" s="238"/>
      <c r="H32" s="223"/>
      <c r="I32" s="223"/>
      <c r="BA32" s="144"/>
      <c r="BB32" s="144"/>
      <c r="BC32" s="144"/>
      <c r="BD32" s="144"/>
      <c r="BE32" s="144"/>
    </row>
    <row r="33" spans="1:53" ht="13.5" thickBot="1" x14ac:dyDescent="0.25"/>
    <row r="34" spans="1:53" x14ac:dyDescent="0.2">
      <c r="A34" s="176" t="s">
        <v>81</v>
      </c>
      <c r="B34" s="177"/>
      <c r="C34" s="177"/>
      <c r="D34" s="239"/>
      <c r="E34" s="240" t="s">
        <v>82</v>
      </c>
      <c r="F34" s="241" t="s">
        <v>12</v>
      </c>
      <c r="G34" s="242" t="s">
        <v>83</v>
      </c>
      <c r="H34" s="243"/>
      <c r="I34" s="244" t="s">
        <v>82</v>
      </c>
    </row>
    <row r="35" spans="1:53" x14ac:dyDescent="0.2">
      <c r="A35" s="168" t="s">
        <v>1071</v>
      </c>
      <c r="B35" s="159"/>
      <c r="C35" s="159"/>
      <c r="D35" s="245"/>
      <c r="E35" s="246"/>
      <c r="F35" s="247"/>
      <c r="G35" s="248">
        <v>0</v>
      </c>
      <c r="H35" s="249"/>
      <c r="I35" s="250">
        <f>E35+F35*G35/100</f>
        <v>0</v>
      </c>
      <c r="BA35" s="1">
        <v>0</v>
      </c>
    </row>
    <row r="36" spans="1:53" x14ac:dyDescent="0.2">
      <c r="A36" s="168" t="s">
        <v>1072</v>
      </c>
      <c r="B36" s="159"/>
      <c r="C36" s="159"/>
      <c r="D36" s="245"/>
      <c r="E36" s="246"/>
      <c r="F36" s="247"/>
      <c r="G36" s="248">
        <v>0</v>
      </c>
      <c r="H36" s="249"/>
      <c r="I36" s="250">
        <f>E36+F36*G36/100</f>
        <v>0</v>
      </c>
      <c r="BA36" s="1">
        <v>0</v>
      </c>
    </row>
    <row r="37" spans="1:53" x14ac:dyDescent="0.2">
      <c r="A37" s="168" t="s">
        <v>1073</v>
      </c>
      <c r="B37" s="159"/>
      <c r="C37" s="159"/>
      <c r="D37" s="245"/>
      <c r="E37" s="246"/>
      <c r="F37" s="247"/>
      <c r="G37" s="248">
        <v>0</v>
      </c>
      <c r="H37" s="249"/>
      <c r="I37" s="250">
        <f>E37+F37*G37/100</f>
        <v>0</v>
      </c>
      <c r="BA37" s="1">
        <v>0</v>
      </c>
    </row>
    <row r="38" spans="1:53" x14ac:dyDescent="0.2">
      <c r="A38" s="168" t="s">
        <v>1074</v>
      </c>
      <c r="B38" s="159"/>
      <c r="C38" s="159"/>
      <c r="D38" s="245"/>
      <c r="E38" s="246"/>
      <c r="F38" s="247"/>
      <c r="G38" s="248">
        <v>0</v>
      </c>
      <c r="H38" s="249"/>
      <c r="I38" s="250">
        <f>E38+F38*G38/100</f>
        <v>0</v>
      </c>
      <c r="BA38" s="1">
        <v>0</v>
      </c>
    </row>
    <row r="39" spans="1:53" x14ac:dyDescent="0.2">
      <c r="A39" s="168" t="s">
        <v>1075</v>
      </c>
      <c r="B39" s="159"/>
      <c r="C39" s="159"/>
      <c r="D39" s="245"/>
      <c r="E39" s="246"/>
      <c r="F39" s="247"/>
      <c r="G39" s="248">
        <v>0</v>
      </c>
      <c r="H39" s="249"/>
      <c r="I39" s="250">
        <f>E39+F39*G39/100</f>
        <v>0</v>
      </c>
      <c r="BA39" s="1">
        <v>1</v>
      </c>
    </row>
    <row r="40" spans="1:53" x14ac:dyDescent="0.2">
      <c r="A40" s="168" t="s">
        <v>1076</v>
      </c>
      <c r="B40" s="159"/>
      <c r="C40" s="159"/>
      <c r="D40" s="245"/>
      <c r="E40" s="246"/>
      <c r="F40" s="247"/>
      <c r="G40" s="248">
        <v>0</v>
      </c>
      <c r="H40" s="249"/>
      <c r="I40" s="250">
        <f>E40+F40*G40/100</f>
        <v>0</v>
      </c>
      <c r="BA40" s="1">
        <v>1</v>
      </c>
    </row>
    <row r="41" spans="1:53" x14ac:dyDescent="0.2">
      <c r="A41" s="168" t="s">
        <v>1077</v>
      </c>
      <c r="B41" s="159"/>
      <c r="C41" s="159"/>
      <c r="D41" s="245"/>
      <c r="E41" s="246"/>
      <c r="F41" s="247"/>
      <c r="G41" s="248">
        <v>0</v>
      </c>
      <c r="H41" s="249"/>
      <c r="I41" s="250">
        <f>E41+F41*G41/100</f>
        <v>0</v>
      </c>
      <c r="BA41" s="1">
        <v>2</v>
      </c>
    </row>
    <row r="42" spans="1:53" x14ac:dyDescent="0.2">
      <c r="A42" s="168" t="s">
        <v>1078</v>
      </c>
      <c r="B42" s="159"/>
      <c r="C42" s="159"/>
      <c r="D42" s="245"/>
      <c r="E42" s="246"/>
      <c r="F42" s="247"/>
      <c r="G42" s="248">
        <v>0</v>
      </c>
      <c r="H42" s="249"/>
      <c r="I42" s="250">
        <f>E42+F42*G42/100</f>
        <v>0</v>
      </c>
      <c r="BA42" s="1">
        <v>2</v>
      </c>
    </row>
    <row r="43" spans="1:53" ht="13.5" thickBot="1" x14ac:dyDescent="0.25">
      <c r="A43" s="251"/>
      <c r="B43" s="252" t="s">
        <v>84</v>
      </c>
      <c r="C43" s="253"/>
      <c r="D43" s="254"/>
      <c r="E43" s="255"/>
      <c r="F43" s="256"/>
      <c r="G43" s="256"/>
      <c r="H43" s="257">
        <f>SUM(I35:I42)</f>
        <v>0</v>
      </c>
      <c r="I43" s="258"/>
    </row>
    <row r="45" spans="1:53" x14ac:dyDescent="0.2">
      <c r="B45" s="14"/>
      <c r="F45" s="259"/>
      <c r="G45" s="260"/>
      <c r="H45" s="260"/>
      <c r="I45" s="54"/>
    </row>
    <row r="46" spans="1:53" x14ac:dyDescent="0.2">
      <c r="F46" s="259"/>
      <c r="G46" s="260"/>
      <c r="H46" s="260"/>
      <c r="I46" s="54"/>
    </row>
    <row r="47" spans="1:53" x14ac:dyDescent="0.2">
      <c r="F47" s="259"/>
      <c r="G47" s="260"/>
      <c r="H47" s="260"/>
      <c r="I47" s="54"/>
    </row>
    <row r="48" spans="1:53" x14ac:dyDescent="0.2">
      <c r="F48" s="259"/>
      <c r="G48" s="260"/>
      <c r="H48" s="260"/>
      <c r="I48" s="54"/>
    </row>
    <row r="49" spans="6:9" x14ac:dyDescent="0.2">
      <c r="F49" s="259"/>
      <c r="G49" s="260"/>
      <c r="H49" s="260"/>
      <c r="I49" s="54"/>
    </row>
    <row r="50" spans="6:9" x14ac:dyDescent="0.2">
      <c r="F50" s="259"/>
      <c r="G50" s="260"/>
      <c r="H50" s="260"/>
      <c r="I50" s="54"/>
    </row>
    <row r="51" spans="6:9" x14ac:dyDescent="0.2">
      <c r="F51" s="259"/>
      <c r="G51" s="260"/>
      <c r="H51" s="260"/>
      <c r="I51" s="54"/>
    </row>
    <row r="52" spans="6:9" x14ac:dyDescent="0.2">
      <c r="F52" s="259"/>
      <c r="G52" s="260"/>
      <c r="H52" s="260"/>
      <c r="I52" s="54"/>
    </row>
    <row r="53" spans="6:9" x14ac:dyDescent="0.2">
      <c r="F53" s="259"/>
      <c r="G53" s="260"/>
      <c r="H53" s="260"/>
      <c r="I53" s="54"/>
    </row>
    <row r="54" spans="6:9" x14ac:dyDescent="0.2">
      <c r="F54" s="259"/>
      <c r="G54" s="260"/>
      <c r="H54" s="260"/>
      <c r="I54" s="54"/>
    </row>
    <row r="55" spans="6:9" x14ac:dyDescent="0.2">
      <c r="F55" s="259"/>
      <c r="G55" s="260"/>
      <c r="H55" s="260"/>
      <c r="I55" s="54"/>
    </row>
    <row r="56" spans="6:9" x14ac:dyDescent="0.2">
      <c r="F56" s="259"/>
      <c r="G56" s="260"/>
      <c r="H56" s="260"/>
      <c r="I56" s="54"/>
    </row>
    <row r="57" spans="6:9" x14ac:dyDescent="0.2">
      <c r="F57" s="259"/>
      <c r="G57" s="260"/>
      <c r="H57" s="260"/>
      <c r="I57" s="54"/>
    </row>
    <row r="58" spans="6:9" x14ac:dyDescent="0.2">
      <c r="F58" s="259"/>
      <c r="G58" s="260"/>
      <c r="H58" s="260"/>
      <c r="I58" s="54"/>
    </row>
    <row r="59" spans="6:9" x14ac:dyDescent="0.2">
      <c r="F59" s="259"/>
      <c r="G59" s="260"/>
      <c r="H59" s="260"/>
      <c r="I59" s="54"/>
    </row>
    <row r="60" spans="6:9" x14ac:dyDescent="0.2">
      <c r="F60" s="259"/>
      <c r="G60" s="260"/>
      <c r="H60" s="260"/>
      <c r="I60" s="54"/>
    </row>
    <row r="61" spans="6:9" x14ac:dyDescent="0.2">
      <c r="F61" s="259"/>
      <c r="G61" s="260"/>
      <c r="H61" s="260"/>
      <c r="I61" s="54"/>
    </row>
    <row r="62" spans="6:9" x14ac:dyDescent="0.2">
      <c r="F62" s="259"/>
      <c r="G62" s="260"/>
      <c r="H62" s="260"/>
      <c r="I62" s="54"/>
    </row>
    <row r="63" spans="6:9" x14ac:dyDescent="0.2">
      <c r="F63" s="259"/>
      <c r="G63" s="260"/>
      <c r="H63" s="260"/>
      <c r="I63" s="54"/>
    </row>
    <row r="64" spans="6:9" x14ac:dyDescent="0.2">
      <c r="F64" s="259"/>
      <c r="G64" s="260"/>
      <c r="H64" s="260"/>
      <c r="I64" s="54"/>
    </row>
    <row r="65" spans="6:9" x14ac:dyDescent="0.2">
      <c r="F65" s="259"/>
      <c r="G65" s="260"/>
      <c r="H65" s="260"/>
      <c r="I65" s="54"/>
    </row>
    <row r="66" spans="6:9" x14ac:dyDescent="0.2">
      <c r="F66" s="259"/>
      <c r="G66" s="260"/>
      <c r="H66" s="260"/>
      <c r="I66" s="54"/>
    </row>
    <row r="67" spans="6:9" x14ac:dyDescent="0.2">
      <c r="F67" s="259"/>
      <c r="G67" s="260"/>
      <c r="H67" s="260"/>
      <c r="I67" s="54"/>
    </row>
    <row r="68" spans="6:9" x14ac:dyDescent="0.2">
      <c r="F68" s="259"/>
      <c r="G68" s="260"/>
      <c r="H68" s="260"/>
      <c r="I68" s="54"/>
    </row>
    <row r="69" spans="6:9" x14ac:dyDescent="0.2">
      <c r="F69" s="259"/>
      <c r="G69" s="260"/>
      <c r="H69" s="260"/>
      <c r="I69" s="54"/>
    </row>
    <row r="70" spans="6:9" x14ac:dyDescent="0.2">
      <c r="F70" s="259"/>
      <c r="G70" s="260"/>
      <c r="H70" s="260"/>
      <c r="I70" s="54"/>
    </row>
    <row r="71" spans="6:9" x14ac:dyDescent="0.2">
      <c r="F71" s="259"/>
      <c r="G71" s="260"/>
      <c r="H71" s="260"/>
      <c r="I71" s="54"/>
    </row>
    <row r="72" spans="6:9" x14ac:dyDescent="0.2">
      <c r="F72" s="259"/>
      <c r="G72" s="260"/>
      <c r="H72" s="260"/>
      <c r="I72" s="54"/>
    </row>
    <row r="73" spans="6:9" x14ac:dyDescent="0.2">
      <c r="F73" s="259"/>
      <c r="G73" s="260"/>
      <c r="H73" s="260"/>
      <c r="I73" s="54"/>
    </row>
    <row r="74" spans="6:9" x14ac:dyDescent="0.2">
      <c r="F74" s="259"/>
      <c r="G74" s="260"/>
      <c r="H74" s="260"/>
      <c r="I74" s="54"/>
    </row>
    <row r="75" spans="6:9" x14ac:dyDescent="0.2">
      <c r="F75" s="259"/>
      <c r="G75" s="260"/>
      <c r="H75" s="260"/>
      <c r="I75" s="54"/>
    </row>
    <row r="76" spans="6:9" x14ac:dyDescent="0.2">
      <c r="F76" s="259"/>
      <c r="G76" s="260"/>
      <c r="H76" s="260"/>
      <c r="I76" s="54"/>
    </row>
    <row r="77" spans="6:9" x14ac:dyDescent="0.2">
      <c r="F77" s="259"/>
      <c r="G77" s="260"/>
      <c r="H77" s="260"/>
      <c r="I77" s="54"/>
    </row>
    <row r="78" spans="6:9" x14ac:dyDescent="0.2">
      <c r="F78" s="259"/>
      <c r="G78" s="260"/>
      <c r="H78" s="260"/>
      <c r="I78" s="54"/>
    </row>
    <row r="79" spans="6:9" x14ac:dyDescent="0.2">
      <c r="F79" s="259"/>
      <c r="G79" s="260"/>
      <c r="H79" s="260"/>
      <c r="I79" s="54"/>
    </row>
    <row r="80" spans="6:9" x14ac:dyDescent="0.2">
      <c r="F80" s="259"/>
      <c r="G80" s="260"/>
      <c r="H80" s="260"/>
      <c r="I80" s="54"/>
    </row>
    <row r="81" spans="6:9" x14ac:dyDescent="0.2">
      <c r="F81" s="259"/>
      <c r="G81" s="260"/>
      <c r="H81" s="260"/>
      <c r="I81" s="54"/>
    </row>
    <row r="82" spans="6:9" x14ac:dyDescent="0.2">
      <c r="F82" s="259"/>
      <c r="G82" s="260"/>
      <c r="H82" s="260"/>
      <c r="I82" s="54"/>
    </row>
    <row r="83" spans="6:9" x14ac:dyDescent="0.2">
      <c r="F83" s="259"/>
      <c r="G83" s="260"/>
      <c r="H83" s="260"/>
      <c r="I83" s="54"/>
    </row>
    <row r="84" spans="6:9" x14ac:dyDescent="0.2">
      <c r="F84" s="259"/>
      <c r="G84" s="260"/>
      <c r="H84" s="260"/>
      <c r="I84" s="54"/>
    </row>
    <row r="85" spans="6:9" x14ac:dyDescent="0.2">
      <c r="F85" s="259"/>
      <c r="G85" s="260"/>
      <c r="H85" s="260"/>
      <c r="I85" s="54"/>
    </row>
    <row r="86" spans="6:9" x14ac:dyDescent="0.2">
      <c r="F86" s="259"/>
      <c r="G86" s="260"/>
      <c r="H86" s="260"/>
      <c r="I86" s="54"/>
    </row>
    <row r="87" spans="6:9" x14ac:dyDescent="0.2">
      <c r="F87" s="259"/>
      <c r="G87" s="260"/>
      <c r="H87" s="260"/>
      <c r="I87" s="54"/>
    </row>
    <row r="88" spans="6:9" x14ac:dyDescent="0.2">
      <c r="F88" s="259"/>
      <c r="G88" s="260"/>
      <c r="H88" s="260"/>
      <c r="I88" s="54"/>
    </row>
    <row r="89" spans="6:9" x14ac:dyDescent="0.2">
      <c r="F89" s="259"/>
      <c r="G89" s="260"/>
      <c r="H89" s="260"/>
      <c r="I89" s="54"/>
    </row>
    <row r="90" spans="6:9" x14ac:dyDescent="0.2">
      <c r="F90" s="259"/>
      <c r="G90" s="260"/>
      <c r="H90" s="260"/>
      <c r="I90" s="54"/>
    </row>
    <row r="91" spans="6:9" x14ac:dyDescent="0.2">
      <c r="F91" s="259"/>
      <c r="G91" s="260"/>
      <c r="H91" s="260"/>
      <c r="I91" s="54"/>
    </row>
    <row r="92" spans="6:9" x14ac:dyDescent="0.2">
      <c r="F92" s="259"/>
      <c r="G92" s="260"/>
      <c r="H92" s="260"/>
      <c r="I92" s="54"/>
    </row>
    <row r="93" spans="6:9" x14ac:dyDescent="0.2">
      <c r="F93" s="259"/>
      <c r="G93" s="260"/>
      <c r="H93" s="260"/>
      <c r="I93" s="54"/>
    </row>
    <row r="94" spans="6:9" x14ac:dyDescent="0.2">
      <c r="F94" s="259"/>
      <c r="G94" s="260"/>
      <c r="H94" s="260"/>
      <c r="I94" s="54"/>
    </row>
  </sheetData>
  <mergeCells count="4">
    <mergeCell ref="A1:B1"/>
    <mergeCell ref="A2:B2"/>
    <mergeCell ref="G2:I2"/>
    <mergeCell ref="H43:I4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52</vt:i4>
      </vt:variant>
      <vt:variant>
        <vt:lpstr>Pojmenované oblasti</vt:lpstr>
      </vt:variant>
      <vt:variant>
        <vt:i4>107</vt:i4>
      </vt:variant>
    </vt:vector>
  </HeadingPairs>
  <TitlesOfParts>
    <vt:vector size="159" baseType="lpstr">
      <vt:lpstr>Stavba</vt:lpstr>
      <vt:lpstr>SO.01 220616 KL</vt:lpstr>
      <vt:lpstr>SO.01 220616 Rek</vt:lpstr>
      <vt:lpstr>SO.01 220616 Pol</vt:lpstr>
      <vt:lpstr>SO.02 220616 KL</vt:lpstr>
      <vt:lpstr>SO.02 220616 Rek</vt:lpstr>
      <vt:lpstr>SO.02 220616 Pol</vt:lpstr>
      <vt:lpstr>SO.03 220616 KL</vt:lpstr>
      <vt:lpstr>SO.03 220616 Rek</vt:lpstr>
      <vt:lpstr>SO.03 220616 Pol</vt:lpstr>
      <vt:lpstr>SO.04 220616 KL</vt:lpstr>
      <vt:lpstr>SO.04 220616 Rek</vt:lpstr>
      <vt:lpstr>SO.04 220616 Pol</vt:lpstr>
      <vt:lpstr>SO.05.1 220616 KL</vt:lpstr>
      <vt:lpstr>SO.05.1 220616 Rek</vt:lpstr>
      <vt:lpstr>SO.05.1 220616 Pol</vt:lpstr>
      <vt:lpstr>SO.05.2 -4 220616 KL</vt:lpstr>
      <vt:lpstr>SO.05.2 -4 220616 Rek</vt:lpstr>
      <vt:lpstr>SO.05.2 -4 220616 Pol</vt:lpstr>
      <vt:lpstr>SO.05.5 220616 KL</vt:lpstr>
      <vt:lpstr>SO.05.5 220616 Rek</vt:lpstr>
      <vt:lpstr>SO.05.5 220616 Pol</vt:lpstr>
      <vt:lpstr>SO.05.6 220616 KL</vt:lpstr>
      <vt:lpstr>SO.05.6 220616 Rek</vt:lpstr>
      <vt:lpstr>SO.05.6 220616 Pol</vt:lpstr>
      <vt:lpstr>SO.05.7 220616 KL</vt:lpstr>
      <vt:lpstr>SO.05.7 220616 Rek</vt:lpstr>
      <vt:lpstr>SO.05.7 220616 Pol</vt:lpstr>
      <vt:lpstr>SO.06.1 220616 KL</vt:lpstr>
      <vt:lpstr>SO.06.1 220616 Rek</vt:lpstr>
      <vt:lpstr>SO.06.1 220616 Pol</vt:lpstr>
      <vt:lpstr>SO.06.2 220616 KL</vt:lpstr>
      <vt:lpstr>SO.06.2 220616 Rek</vt:lpstr>
      <vt:lpstr>SO.06.2 220616 Pol</vt:lpstr>
      <vt:lpstr>SO.07 220616 KL</vt:lpstr>
      <vt:lpstr>SO.07 220616 Rek</vt:lpstr>
      <vt:lpstr>SO.07 220616 Pol</vt:lpstr>
      <vt:lpstr>SO.08.1 220616 KL</vt:lpstr>
      <vt:lpstr>SO.08.1 220616 Rek</vt:lpstr>
      <vt:lpstr>SO.08.1 220616 Pol</vt:lpstr>
      <vt:lpstr>SO.08.2 -4 220616 KL</vt:lpstr>
      <vt:lpstr>SO.08.2 -4 220616 Rek</vt:lpstr>
      <vt:lpstr>SO.08.2 -4 220616 Pol</vt:lpstr>
      <vt:lpstr>SO.09 220616 KL</vt:lpstr>
      <vt:lpstr>SO.09 220616 Rek</vt:lpstr>
      <vt:lpstr>SO.09 220616 Pol</vt:lpstr>
      <vt:lpstr>SO.10 220616 KL</vt:lpstr>
      <vt:lpstr>SO.10 220616 Rek</vt:lpstr>
      <vt:lpstr>SO.10 220616 Pol</vt:lpstr>
      <vt:lpstr>SO.100 220616 KL</vt:lpstr>
      <vt:lpstr>SO.100 220616 Rek</vt:lpstr>
      <vt:lpstr>SO.100 220616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'SO.01 220616 Pol'!Názvy_tisku</vt:lpstr>
      <vt:lpstr>'SO.01 220616 Rek'!Názvy_tisku</vt:lpstr>
      <vt:lpstr>'SO.02 220616 Pol'!Názvy_tisku</vt:lpstr>
      <vt:lpstr>'SO.02 220616 Rek'!Názvy_tisku</vt:lpstr>
      <vt:lpstr>'SO.03 220616 Pol'!Názvy_tisku</vt:lpstr>
      <vt:lpstr>'SO.03 220616 Rek'!Názvy_tisku</vt:lpstr>
      <vt:lpstr>'SO.04 220616 Pol'!Názvy_tisku</vt:lpstr>
      <vt:lpstr>'SO.04 220616 Rek'!Názvy_tisku</vt:lpstr>
      <vt:lpstr>'SO.05.1 220616 Pol'!Názvy_tisku</vt:lpstr>
      <vt:lpstr>'SO.05.1 220616 Rek'!Názvy_tisku</vt:lpstr>
      <vt:lpstr>'SO.05.2 -4 220616 Pol'!Názvy_tisku</vt:lpstr>
      <vt:lpstr>'SO.05.2 -4 220616 Rek'!Názvy_tisku</vt:lpstr>
      <vt:lpstr>'SO.05.5 220616 Pol'!Názvy_tisku</vt:lpstr>
      <vt:lpstr>'SO.05.5 220616 Rek'!Názvy_tisku</vt:lpstr>
      <vt:lpstr>'SO.05.6 220616 Pol'!Názvy_tisku</vt:lpstr>
      <vt:lpstr>'SO.05.6 220616 Rek'!Názvy_tisku</vt:lpstr>
      <vt:lpstr>'SO.05.7 220616 Pol'!Názvy_tisku</vt:lpstr>
      <vt:lpstr>'SO.05.7 220616 Rek'!Názvy_tisku</vt:lpstr>
      <vt:lpstr>'SO.06.1 220616 Pol'!Názvy_tisku</vt:lpstr>
      <vt:lpstr>'SO.06.1 220616 Rek'!Názvy_tisku</vt:lpstr>
      <vt:lpstr>'SO.06.2 220616 Pol'!Názvy_tisku</vt:lpstr>
      <vt:lpstr>'SO.06.2 220616 Rek'!Názvy_tisku</vt:lpstr>
      <vt:lpstr>'SO.07 220616 Pol'!Názvy_tisku</vt:lpstr>
      <vt:lpstr>'SO.07 220616 Rek'!Názvy_tisku</vt:lpstr>
      <vt:lpstr>'SO.08.1 220616 Pol'!Názvy_tisku</vt:lpstr>
      <vt:lpstr>'SO.08.1 220616 Rek'!Názvy_tisku</vt:lpstr>
      <vt:lpstr>'SO.08.2 -4 220616 Pol'!Názvy_tisku</vt:lpstr>
      <vt:lpstr>'SO.08.2 -4 220616 Rek'!Názvy_tisku</vt:lpstr>
      <vt:lpstr>'SO.09 220616 Pol'!Názvy_tisku</vt:lpstr>
      <vt:lpstr>'SO.09 220616 Rek'!Názvy_tisku</vt:lpstr>
      <vt:lpstr>'SO.10 220616 Pol'!Názvy_tisku</vt:lpstr>
      <vt:lpstr>'SO.10 220616 Rek'!Názvy_tisku</vt:lpstr>
      <vt:lpstr>'SO.100 220616 Pol'!Názvy_tisku</vt:lpstr>
      <vt:lpstr>'SO.100 220616 Rek'!Názvy_tisku</vt:lpstr>
      <vt:lpstr>Stavba!Objednatel</vt:lpstr>
      <vt:lpstr>Stavba!Objekt</vt:lpstr>
      <vt:lpstr>'SO.01 220616 KL'!Oblast_tisku</vt:lpstr>
      <vt:lpstr>'SO.01 220616 Pol'!Oblast_tisku</vt:lpstr>
      <vt:lpstr>'SO.01 220616 Rek'!Oblast_tisku</vt:lpstr>
      <vt:lpstr>'SO.02 220616 KL'!Oblast_tisku</vt:lpstr>
      <vt:lpstr>'SO.02 220616 Pol'!Oblast_tisku</vt:lpstr>
      <vt:lpstr>'SO.02 220616 Rek'!Oblast_tisku</vt:lpstr>
      <vt:lpstr>'SO.03 220616 KL'!Oblast_tisku</vt:lpstr>
      <vt:lpstr>'SO.03 220616 Pol'!Oblast_tisku</vt:lpstr>
      <vt:lpstr>'SO.03 220616 Rek'!Oblast_tisku</vt:lpstr>
      <vt:lpstr>'SO.04 220616 KL'!Oblast_tisku</vt:lpstr>
      <vt:lpstr>'SO.04 220616 Pol'!Oblast_tisku</vt:lpstr>
      <vt:lpstr>'SO.04 220616 Rek'!Oblast_tisku</vt:lpstr>
      <vt:lpstr>'SO.05.1 220616 KL'!Oblast_tisku</vt:lpstr>
      <vt:lpstr>'SO.05.1 220616 Pol'!Oblast_tisku</vt:lpstr>
      <vt:lpstr>'SO.05.1 220616 Rek'!Oblast_tisku</vt:lpstr>
      <vt:lpstr>'SO.05.2 -4 220616 KL'!Oblast_tisku</vt:lpstr>
      <vt:lpstr>'SO.05.2 -4 220616 Pol'!Oblast_tisku</vt:lpstr>
      <vt:lpstr>'SO.05.2 -4 220616 Rek'!Oblast_tisku</vt:lpstr>
      <vt:lpstr>'SO.05.5 220616 KL'!Oblast_tisku</vt:lpstr>
      <vt:lpstr>'SO.05.5 220616 Pol'!Oblast_tisku</vt:lpstr>
      <vt:lpstr>'SO.05.5 220616 Rek'!Oblast_tisku</vt:lpstr>
      <vt:lpstr>'SO.05.6 220616 KL'!Oblast_tisku</vt:lpstr>
      <vt:lpstr>'SO.05.6 220616 Pol'!Oblast_tisku</vt:lpstr>
      <vt:lpstr>'SO.05.6 220616 Rek'!Oblast_tisku</vt:lpstr>
      <vt:lpstr>'SO.05.7 220616 KL'!Oblast_tisku</vt:lpstr>
      <vt:lpstr>'SO.05.7 220616 Pol'!Oblast_tisku</vt:lpstr>
      <vt:lpstr>'SO.05.7 220616 Rek'!Oblast_tisku</vt:lpstr>
      <vt:lpstr>'SO.06.1 220616 KL'!Oblast_tisku</vt:lpstr>
      <vt:lpstr>'SO.06.1 220616 Pol'!Oblast_tisku</vt:lpstr>
      <vt:lpstr>'SO.06.1 220616 Rek'!Oblast_tisku</vt:lpstr>
      <vt:lpstr>'SO.06.2 220616 KL'!Oblast_tisku</vt:lpstr>
      <vt:lpstr>'SO.06.2 220616 Pol'!Oblast_tisku</vt:lpstr>
      <vt:lpstr>'SO.06.2 220616 Rek'!Oblast_tisku</vt:lpstr>
      <vt:lpstr>'SO.07 220616 KL'!Oblast_tisku</vt:lpstr>
      <vt:lpstr>'SO.07 220616 Pol'!Oblast_tisku</vt:lpstr>
      <vt:lpstr>'SO.07 220616 Rek'!Oblast_tisku</vt:lpstr>
      <vt:lpstr>'SO.08.1 220616 KL'!Oblast_tisku</vt:lpstr>
      <vt:lpstr>'SO.08.1 220616 Pol'!Oblast_tisku</vt:lpstr>
      <vt:lpstr>'SO.08.1 220616 Rek'!Oblast_tisku</vt:lpstr>
      <vt:lpstr>'SO.08.2 -4 220616 KL'!Oblast_tisku</vt:lpstr>
      <vt:lpstr>'SO.08.2 -4 220616 Pol'!Oblast_tisku</vt:lpstr>
      <vt:lpstr>'SO.08.2 -4 220616 Rek'!Oblast_tisku</vt:lpstr>
      <vt:lpstr>'SO.09 220616 KL'!Oblast_tisku</vt:lpstr>
      <vt:lpstr>'SO.09 220616 Pol'!Oblast_tisku</vt:lpstr>
      <vt:lpstr>'SO.09 220616 Rek'!Oblast_tisku</vt:lpstr>
      <vt:lpstr>'SO.10 220616 KL'!Oblast_tisku</vt:lpstr>
      <vt:lpstr>'SO.10 220616 Pol'!Oblast_tisku</vt:lpstr>
      <vt:lpstr>'SO.10 220616 Rek'!Oblast_tisku</vt:lpstr>
      <vt:lpstr>'SO.100 220616 KL'!Oblast_tisku</vt:lpstr>
      <vt:lpstr>'SO.100 220616 Pol'!Oblast_tisku</vt:lpstr>
      <vt:lpstr>'SO.100 220616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2023-01-16T18:23:19Z</dcterms:created>
  <dcterms:modified xsi:type="dcterms:W3CDTF">2023-01-16T18:24:49Z</dcterms:modified>
</cp:coreProperties>
</file>